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" yWindow="6540" windowWidth="23088" windowHeight="3324"/>
  </bookViews>
  <sheets>
    <sheet name="grades" sheetId="6" r:id="rId1"/>
    <sheet name="Photo" sheetId="19" r:id="rId2"/>
    <sheet name="Acty#1" sheetId="7" r:id="rId3"/>
    <sheet name="ACTY#2" sheetId="9" r:id="rId4"/>
    <sheet name="ACTY#4" sheetId="20" r:id="rId5"/>
    <sheet name="ACTY#6" sheetId="13" r:id="rId6"/>
    <sheet name="MID" sheetId="12" r:id="rId7"/>
    <sheet name="Bio" sheetId="14" r:id="rId8"/>
    <sheet name="ACTY#7" sheetId="15" r:id="rId9"/>
    <sheet name="ACTY#9" sheetId="16" r:id="rId10"/>
    <sheet name="FIN Train" sheetId="17" r:id="rId11"/>
    <sheet name="FINAL" sheetId="18" r:id="rId12"/>
    <sheet name="LIST" sheetId="3" r:id="rId13"/>
  </sheets>
  <calcPr calcId="125725"/>
</workbook>
</file>

<file path=xl/calcChain.xml><?xml version="1.0" encoding="utf-8"?>
<calcChain xmlns="http://schemas.openxmlformats.org/spreadsheetml/2006/main">
  <c r="M8" i="6"/>
  <c r="M13"/>
  <c r="M16"/>
  <c r="M20"/>
  <c r="M24"/>
  <c r="K9"/>
  <c r="M9" s="1"/>
  <c r="K10"/>
  <c r="M10" s="1"/>
  <c r="K11"/>
  <c r="M11" s="1"/>
  <c r="K12"/>
  <c r="M12" s="1"/>
  <c r="K14"/>
  <c r="M14" s="1"/>
  <c r="K15"/>
  <c r="M15" s="1"/>
  <c r="K17"/>
  <c r="M17" s="1"/>
  <c r="K18"/>
  <c r="M18" s="1"/>
  <c r="K19"/>
  <c r="M19" s="1"/>
  <c r="K21"/>
  <c r="M21" s="1"/>
  <c r="K22"/>
  <c r="M22" s="1"/>
  <c r="K23"/>
  <c r="M23" s="1"/>
  <c r="K25"/>
  <c r="M25" s="1"/>
  <c r="K26"/>
  <c r="M26" s="1"/>
  <c r="K27"/>
  <c r="M27" s="1"/>
  <c r="K8"/>
  <c r="AA8"/>
  <c r="T8"/>
  <c r="AA10" l="1"/>
  <c r="AH10" s="1"/>
  <c r="AA23"/>
  <c r="AH23" s="1"/>
  <c r="AA9"/>
  <c r="AH9" s="1"/>
  <c r="AA11"/>
  <c r="AH11" s="1"/>
  <c r="AA12"/>
  <c r="AH12" s="1"/>
  <c r="AA13"/>
  <c r="AH13" s="1"/>
  <c r="AA14"/>
  <c r="AH14" s="1"/>
  <c r="AA15"/>
  <c r="AH15" s="1"/>
  <c r="AA16"/>
  <c r="AH16" s="1"/>
  <c r="AA17"/>
  <c r="AH17" s="1"/>
  <c r="AA18"/>
  <c r="AH18" s="1"/>
  <c r="AA19"/>
  <c r="AH19" s="1"/>
  <c r="AA20"/>
  <c r="AH20" s="1"/>
  <c r="AA21"/>
  <c r="AH21" s="1"/>
  <c r="AA22"/>
  <c r="AH22" s="1"/>
  <c r="AA24"/>
  <c r="AH24" s="1"/>
  <c r="AA25"/>
  <c r="AH25" s="1"/>
  <c r="AA26"/>
  <c r="AH26" s="1"/>
  <c r="AA27"/>
  <c r="AH27" s="1"/>
  <c r="AH8"/>
  <c r="T21"/>
  <c r="T9"/>
  <c r="T25"/>
  <c r="T24"/>
  <c r="T10"/>
  <c r="T11"/>
  <c r="T12"/>
  <c r="T13"/>
  <c r="T14"/>
  <c r="T15"/>
  <c r="T16"/>
  <c r="T17"/>
  <c r="T18"/>
  <c r="T19"/>
  <c r="T20"/>
  <c r="T22"/>
  <c r="T23"/>
  <c r="T26"/>
  <c r="T27"/>
  <c r="U13" l="1"/>
  <c r="V13" s="1"/>
  <c r="U9"/>
  <c r="V9" s="1"/>
  <c r="U8"/>
  <c r="AJ8" s="1"/>
  <c r="AI1" l="1"/>
  <c r="AJ13"/>
  <c r="AJ9"/>
  <c r="V8"/>
  <c r="U27"/>
  <c r="U26"/>
  <c r="U24"/>
  <c r="U18"/>
  <c r="U15"/>
  <c r="U10"/>
  <c r="U11"/>
  <c r="U12"/>
  <c r="U14"/>
  <c r="U16"/>
  <c r="U17"/>
  <c r="U19"/>
  <c r="U20"/>
  <c r="U21"/>
  <c r="U22"/>
  <c r="U23"/>
  <c r="U25"/>
  <c r="V21" l="1"/>
  <c r="AJ21"/>
  <c r="V12"/>
  <c r="AJ12"/>
  <c r="V26"/>
  <c r="AJ26"/>
  <c r="V18"/>
  <c r="AJ18"/>
  <c r="V14"/>
  <c r="AJ14"/>
  <c r="V25"/>
  <c r="AJ25"/>
  <c r="V15"/>
  <c r="AJ15"/>
  <c r="V24"/>
  <c r="AJ24"/>
  <c r="V16"/>
  <c r="AJ16"/>
  <c r="V17"/>
  <c r="AJ17"/>
  <c r="V10"/>
  <c r="AJ10"/>
  <c r="V22"/>
  <c r="AJ22"/>
  <c r="V23"/>
  <c r="AJ23"/>
  <c r="V19"/>
  <c r="AJ19"/>
  <c r="V20"/>
  <c r="AJ20"/>
  <c r="V11"/>
  <c r="AJ11"/>
  <c r="V27"/>
  <c r="AJ27"/>
  <c r="AJ28" l="1"/>
</calcChain>
</file>

<file path=xl/sharedStrings.xml><?xml version="1.0" encoding="utf-8"?>
<sst xmlns="http://schemas.openxmlformats.org/spreadsheetml/2006/main" count="1777" uniqueCount="397">
  <si>
    <t>##</t>
  </si>
  <si>
    <t>Last Name</t>
  </si>
  <si>
    <t>First Name</t>
  </si>
  <si>
    <t>Ecological Data Evaluation</t>
  </si>
  <si>
    <t>Course</t>
  </si>
  <si>
    <t>Sect. #1</t>
  </si>
  <si>
    <t>Instructor:</t>
  </si>
  <si>
    <t>StudentID</t>
  </si>
  <si>
    <t>Acty #7</t>
  </si>
  <si>
    <t>bioacc anim</t>
  </si>
  <si>
    <t>Acty #10</t>
  </si>
  <si>
    <t>Acty #11</t>
  </si>
  <si>
    <t>Bfin 2</t>
  </si>
  <si>
    <t>Bllb 1</t>
  </si>
  <si>
    <t>Bae 2</t>
  </si>
  <si>
    <t>Bir 2</t>
  </si>
  <si>
    <t>Photo in class Test</t>
  </si>
  <si>
    <t>x</t>
  </si>
  <si>
    <t>Kazakhstan</t>
  </si>
  <si>
    <t>GHE</t>
  </si>
  <si>
    <t>Surname</t>
  </si>
  <si>
    <t>First name</t>
  </si>
  <si>
    <t>Email address</t>
  </si>
  <si>
    <t>State</t>
  </si>
  <si>
    <t>Started on</t>
  </si>
  <si>
    <t>Completed</t>
  </si>
  <si>
    <t>Time taken</t>
  </si>
  <si>
    <t>Grade/5.0</t>
  </si>
  <si>
    <t>Q. 1 /1.0</t>
  </si>
  <si>
    <t>Q. 2 /1.0</t>
  </si>
  <si>
    <t>Q. 3 /1.0</t>
  </si>
  <si>
    <t>Q. 4 /1.0</t>
  </si>
  <si>
    <t>Q. 5 /1.0</t>
  </si>
  <si>
    <t>Q. 1 /0.10</t>
  </si>
  <si>
    <t>Q. 2 /0.10</t>
  </si>
  <si>
    <t>Q. 3 /0.10</t>
  </si>
  <si>
    <t>Grade/20.00</t>
  </si>
  <si>
    <t>Q. 1 /0.80</t>
  </si>
  <si>
    <t>Q. 2 /0.80</t>
  </si>
  <si>
    <t>Q. 3 /0.80</t>
  </si>
  <si>
    <t>Q. 4 /0.80</t>
  </si>
  <si>
    <t>Q. 5 /0.80</t>
  </si>
  <si>
    <t>Q. 6 /0.80</t>
  </si>
  <si>
    <t>Q. 7 /0.80</t>
  </si>
  <si>
    <t>Q. 8 /0.80</t>
  </si>
  <si>
    <t>Q. 9 /0.80</t>
  </si>
  <si>
    <t>Q. 10 /0.80</t>
  </si>
  <si>
    <t>Q. 11 /0.80</t>
  </si>
  <si>
    <t>Q. 12 /0.80</t>
  </si>
  <si>
    <t>Q. 13 /0.80</t>
  </si>
  <si>
    <t>Q. 14 /0.80</t>
  </si>
  <si>
    <t>Q. 15 /0.80</t>
  </si>
  <si>
    <t>Q. 16 /0.80</t>
  </si>
  <si>
    <t>Q. 17 /0.80</t>
  </si>
  <si>
    <t>Q. 18 /0.80</t>
  </si>
  <si>
    <t>Q. 19 /0.80</t>
  </si>
  <si>
    <t>Q. 20 /0.80</t>
  </si>
  <si>
    <t>Q. 21 /0.80</t>
  </si>
  <si>
    <t>Q. 22 /0.80</t>
  </si>
  <si>
    <t>Q. 23 /0.80</t>
  </si>
  <si>
    <t>Q. 24 /0.80</t>
  </si>
  <si>
    <t>Q. 25 /0.80</t>
  </si>
  <si>
    <t>MID TERM</t>
  </si>
  <si>
    <t>1st ASST</t>
  </si>
  <si>
    <t>ACTIVITY #6. Human Population</t>
  </si>
  <si>
    <t>Grade/0.30</t>
  </si>
  <si>
    <t>Project PART 1</t>
  </si>
  <si>
    <t>3 ACTYs</t>
  </si>
  <si>
    <t>2d ASST</t>
  </si>
  <si>
    <t>=LARGE(E8:I8,1)+LARGE(E8:I8,2)</t>
  </si>
  <si>
    <t>1 + 2 ASSTs</t>
  </si>
  <si>
    <t>% of max</t>
  </si>
  <si>
    <t xml:space="preserve"> </t>
  </si>
  <si>
    <t>FINAL EXAM</t>
  </si>
  <si>
    <t>Project PART 2</t>
  </si>
  <si>
    <t>MAX of Actys   #7-9</t>
  </si>
  <si>
    <t>BONUS pts</t>
  </si>
  <si>
    <t>AT points</t>
  </si>
  <si>
    <t>FINAL Asst</t>
  </si>
  <si>
    <t>ACTIVITY #7. Toxic Substances</t>
  </si>
  <si>
    <t>ACTIVITY #9. FOSSIL FUELS</t>
  </si>
  <si>
    <t>FINAL Training</t>
  </si>
  <si>
    <t>AT</t>
  </si>
  <si>
    <t>TOTAL Score</t>
  </si>
  <si>
    <t>LETTER Grade</t>
  </si>
  <si>
    <t>ABC</t>
  </si>
  <si>
    <t>Program</t>
  </si>
  <si>
    <t>E-mail</t>
  </si>
  <si>
    <t>Gmail</t>
  </si>
  <si>
    <t>Citizenship</t>
  </si>
  <si>
    <t>Akhmetova</t>
  </si>
  <si>
    <t>Sabina</t>
  </si>
  <si>
    <t>BACTA 2</t>
  </si>
  <si>
    <t>sabina.akhmetova@kimep.kz</t>
  </si>
  <si>
    <t>Sabina.Akhmetova@kimep.kz</t>
  </si>
  <si>
    <t>Auyezov</t>
  </si>
  <si>
    <t>Ramazan</t>
  </si>
  <si>
    <t>BPMA 2</t>
  </si>
  <si>
    <t>ram.auyezov@gmail.com</t>
  </si>
  <si>
    <t>Ramazan.Auyezov@kimep.kz</t>
  </si>
  <si>
    <t>Azhibayev</t>
  </si>
  <si>
    <t>Yerlan</t>
  </si>
  <si>
    <t>BMGT 1</t>
  </si>
  <si>
    <t>erlan_1809@mail.ru</t>
  </si>
  <si>
    <t>Yerlan.Azhibayev@kimep.kz</t>
  </si>
  <si>
    <t>Balgimbayeva</t>
  </si>
  <si>
    <t>Gulfairuz</t>
  </si>
  <si>
    <t>Bil 1</t>
  </si>
  <si>
    <t>s.balgimbayeva@mail.ru</t>
  </si>
  <si>
    <t>Gulfairuz.Balgimbayeva@kimep.kz</t>
  </si>
  <si>
    <t>Bazarbayev</t>
  </si>
  <si>
    <t>Abzal</t>
  </si>
  <si>
    <t>Bmgt 2</t>
  </si>
  <si>
    <t>karzhauov.abzal@mail.ru</t>
  </si>
  <si>
    <t>Abzal.Bazarbayev@kimep.kz</t>
  </si>
  <si>
    <t>Bekenova</t>
  </si>
  <si>
    <t>Damira</t>
  </si>
  <si>
    <t>bekenova.d_2001@mail.ru</t>
  </si>
  <si>
    <t>Damira.Bekenova@kimep.kz</t>
  </si>
  <si>
    <t>Galym</t>
  </si>
  <si>
    <t>Maira</t>
  </si>
  <si>
    <t>galym.maira@mail.ru</t>
  </si>
  <si>
    <t>Maira.Galym@kimep.kz</t>
  </si>
  <si>
    <t>Kan</t>
  </si>
  <si>
    <t>Elina</t>
  </si>
  <si>
    <t>ekwork08@gmail.com</t>
  </si>
  <si>
    <t>Elina.Kan@kimep.kz</t>
  </si>
  <si>
    <t>Karashiyev</t>
  </si>
  <si>
    <t>Aslanbek</t>
  </si>
  <si>
    <t>Bae 1</t>
  </si>
  <si>
    <t>karashiyev@mail.ru</t>
  </si>
  <si>
    <t>Aslanbek.Karashiyev@kimep.kz</t>
  </si>
  <si>
    <t>Kenzhebay</t>
  </si>
  <si>
    <t>Madina</t>
  </si>
  <si>
    <t>BIL 1</t>
  </si>
  <si>
    <t>Kenzhebay.madina@mail.ru</t>
  </si>
  <si>
    <t>Madina.Kenzhebay@kimep.kz</t>
  </si>
  <si>
    <t>Kuspanov</t>
  </si>
  <si>
    <t>Damir</t>
  </si>
  <si>
    <t>flami.guard7292@mail.ru</t>
  </si>
  <si>
    <t>Damir.Kuspanov@kimep.kz</t>
  </si>
  <si>
    <t>Lee</t>
  </si>
  <si>
    <t>Kyeong A</t>
  </si>
  <si>
    <t>BIR 1</t>
  </si>
  <si>
    <t>kyeong.lee@kimep.kz</t>
  </si>
  <si>
    <t>Kyeong.Lee@kimep.kz</t>
  </si>
  <si>
    <t>Korea</t>
  </si>
  <si>
    <t>Mukyr</t>
  </si>
  <si>
    <t>Gani</t>
  </si>
  <si>
    <t>BFIN 3</t>
  </si>
  <si>
    <t>Gani.mukyr@kimep.kz</t>
  </si>
  <si>
    <t>Gani.Mukyr@kimep.kz</t>
  </si>
  <si>
    <t>Nurkhanov</t>
  </si>
  <si>
    <t>Shahruh</t>
  </si>
  <si>
    <t>Bfin 1</t>
  </si>
  <si>
    <t>shohruh200251@gmail.com</t>
  </si>
  <si>
    <t>Shahruh.Nurkhanov@kimep.kz</t>
  </si>
  <si>
    <t>Nurtazina</t>
  </si>
  <si>
    <t>Yerkezhan</t>
  </si>
  <si>
    <t>nurtazaaa01@mail.ru</t>
  </si>
  <si>
    <t>Yerkezhan.Nurtazina@kimep.kz</t>
  </si>
  <si>
    <t>Orynbassar</t>
  </si>
  <si>
    <t>Eleonora</t>
  </si>
  <si>
    <t>Bpma 2</t>
  </si>
  <si>
    <t>zhannasaparalievna@gmail.com</t>
  </si>
  <si>
    <t>Eleonora.Orynbassar@kimep.kz</t>
  </si>
  <si>
    <t>Otarbay</t>
  </si>
  <si>
    <t>Temirlan</t>
  </si>
  <si>
    <t>otarbay516@gmail.com</t>
  </si>
  <si>
    <t>Temirlan.Otarbay@kimep.kz</t>
  </si>
  <si>
    <t>Shadman</t>
  </si>
  <si>
    <t>Zhaniya</t>
  </si>
  <si>
    <t>zhaniya_shadman@bk.ru</t>
  </si>
  <si>
    <t>Zhaniya.Shadman@kimep.kz</t>
  </si>
  <si>
    <t>Slastyon</t>
  </si>
  <si>
    <t>Arina</t>
  </si>
  <si>
    <t>Bmkt 3</t>
  </si>
  <si>
    <t>arina.slastyon@kimep.kz</t>
  </si>
  <si>
    <t>Arina.Slastyon@kimep.kz</t>
  </si>
  <si>
    <t>Yeleu</t>
  </si>
  <si>
    <t>abzal.yeleu@kimep.kz</t>
  </si>
  <si>
    <t>Abzal.Yeleu@kimep.kz</t>
  </si>
  <si>
    <t>Spring 2021</t>
  </si>
  <si>
    <t>TTh 13:00 - 14:15</t>
  </si>
  <si>
    <t>Regn</t>
  </si>
  <si>
    <t>19/01</t>
  </si>
  <si>
    <t>Grade/1.00</t>
  </si>
  <si>
    <t>Q. 1 /0.20</t>
  </si>
  <si>
    <t>Q. 2 /0.20</t>
  </si>
  <si>
    <t>Q. 3 /0.20</t>
  </si>
  <si>
    <t>Q. 4 /0.20</t>
  </si>
  <si>
    <t>Q. 5 /0.20</t>
  </si>
  <si>
    <t>Finished</t>
  </si>
  <si>
    <t>19 January 2021  1:53 PM</t>
  </si>
  <si>
    <t>19 January 2021  1:58 PM</t>
  </si>
  <si>
    <t>4 mins 23 secs</t>
  </si>
  <si>
    <t>1.00</t>
  </si>
  <si>
    <t>0.20</t>
  </si>
  <si>
    <t>19 January 2021  1:57 PM</t>
  </si>
  <si>
    <t>3 mins 20 secs</t>
  </si>
  <si>
    <t>0.80</t>
  </si>
  <si>
    <t>0.00</t>
  </si>
  <si>
    <t>19 January 2021  2:01 PM</t>
  </si>
  <si>
    <t>7 mins 19 secs</t>
  </si>
  <si>
    <t>19 January 2021  1:54 PM</t>
  </si>
  <si>
    <t>19 January 2021  2:02 PM</t>
  </si>
  <si>
    <t>8 mins</t>
  </si>
  <si>
    <t>3 mins 27 secs</t>
  </si>
  <si>
    <t>19 January 2021  2:03 PM</t>
  </si>
  <si>
    <t>19 January 2021  2:15 PM</t>
  </si>
  <si>
    <t>12 mins 10 secs</t>
  </si>
  <si>
    <t>-</t>
  </si>
  <si>
    <t>7 mins 3 secs</t>
  </si>
  <si>
    <t>19 January 2021  1:59 PM</t>
  </si>
  <si>
    <t>4 mins 43 secs</t>
  </si>
  <si>
    <t>6 mins 32 secs</t>
  </si>
  <si>
    <t>19 January 2021  2:00 PM</t>
  </si>
  <si>
    <t>2 mins 46 secs</t>
  </si>
  <si>
    <t>0.40</t>
  </si>
  <si>
    <t>5 mins 14 secs</t>
  </si>
  <si>
    <t>Kyeong</t>
  </si>
  <si>
    <t>19 January 2021  1:55 PM</t>
  </si>
  <si>
    <t>1 min 36 secs</t>
  </si>
  <si>
    <t>19 January 2021  1:56 PM</t>
  </si>
  <si>
    <t>3 mins 35 secs</t>
  </si>
  <si>
    <t>0.60</t>
  </si>
  <si>
    <t>5 mins 12 secs</t>
  </si>
  <si>
    <t>5 mins 10 secs</t>
  </si>
  <si>
    <t>4 mins 57 secs</t>
  </si>
  <si>
    <t>4 mins 59 secs</t>
  </si>
  <si>
    <t>Overall average</t>
  </si>
  <si>
    <t>0.77</t>
  </si>
  <si>
    <t>0.12</t>
  </si>
  <si>
    <t>0.16</t>
  </si>
  <si>
    <t>0.17</t>
  </si>
  <si>
    <t>Student ID</t>
  </si>
  <si>
    <t>S2021</t>
  </si>
  <si>
    <t>Acty#1 BBC2</t>
  </si>
  <si>
    <t>Acty#2GHE</t>
  </si>
  <si>
    <t>Acty#3 C Foot print</t>
  </si>
  <si>
    <t>26/01</t>
  </si>
  <si>
    <t>Saving Species</t>
  </si>
  <si>
    <t>ACTY #1</t>
  </si>
  <si>
    <t>26 January 2021  2:05 PM</t>
  </si>
  <si>
    <t>26 January 2021  2:13 PM</t>
  </si>
  <si>
    <t>4.0</t>
  </si>
  <si>
    <t>1.0</t>
  </si>
  <si>
    <t>0.0</t>
  </si>
  <si>
    <t>26 January 2021  2:08 PM</t>
  </si>
  <si>
    <t>3 mins 16 secs</t>
  </si>
  <si>
    <t>3.0</t>
  </si>
  <si>
    <t>26 January 2021  2:06 PM</t>
  </si>
  <si>
    <t>26 January 2021  2:12 PM</t>
  </si>
  <si>
    <t>5 mins 36 secs</t>
  </si>
  <si>
    <t>26 January 2021  2:07 PM</t>
  </si>
  <si>
    <t>26 January 2021  2:09 PM</t>
  </si>
  <si>
    <t>2 mins 2 secs</t>
  </si>
  <si>
    <t>26 January 2021  2:20 PM</t>
  </si>
  <si>
    <t>13 mins 49 secs</t>
  </si>
  <si>
    <t>8 mins 1 sec</t>
  </si>
  <si>
    <t>5 mins 35 secs</t>
  </si>
  <si>
    <t>5.0</t>
  </si>
  <si>
    <t>7 mins 17 secs</t>
  </si>
  <si>
    <t>2.0</t>
  </si>
  <si>
    <t>26 January 2021  2:11 PM</t>
  </si>
  <si>
    <t>6 mins 34 secs</t>
  </si>
  <si>
    <t>6 mins 24 secs</t>
  </si>
  <si>
    <t>26 January 2021  2:16 PM</t>
  </si>
  <si>
    <t>4 mins 30 secs</t>
  </si>
  <si>
    <t>2 mins 47 secs</t>
  </si>
  <si>
    <t>2 mins 25 secs</t>
  </si>
  <si>
    <t>3 mins 53 secs</t>
  </si>
  <si>
    <t>26 January 2021  2:17 PM</t>
  </si>
  <si>
    <t>8 mins 13 secs</t>
  </si>
  <si>
    <t>26 January 2021  2:10 PM</t>
  </si>
  <si>
    <t>3 mins 52 secs</t>
  </si>
  <si>
    <t>3.5</t>
  </si>
  <si>
    <t>0.9</t>
  </si>
  <si>
    <t>0.8</t>
  </si>
  <si>
    <t>0.5</t>
  </si>
  <si>
    <t>0.4</t>
  </si>
  <si>
    <t>ACTY #2</t>
  </si>
  <si>
    <t>Acty#4 Air Quality</t>
  </si>
  <si>
    <t>Grade/5.00</t>
  </si>
  <si>
    <t>Q. 1 /1.00</t>
  </si>
  <si>
    <t>Q. 2 /1.00</t>
  </si>
  <si>
    <t>Q. 3 /1.00</t>
  </si>
  <si>
    <t>Q. 4 /1.00</t>
  </si>
  <si>
    <t>Q. 5 /1.00</t>
  </si>
  <si>
    <t>11 February 2021  8:07 PM</t>
  </si>
  <si>
    <t>11 February 2021  8:17 PM</t>
  </si>
  <si>
    <t>9 mins 39 secs</t>
  </si>
  <si>
    <t>4.00</t>
  </si>
  <si>
    <t>11 February 2021  9:34 PM</t>
  </si>
  <si>
    <t>11 February 2021  9:36 PM</t>
  </si>
  <si>
    <t>2 mins 34 secs</t>
  </si>
  <si>
    <t>11 February 2021  9:39 PM</t>
  </si>
  <si>
    <t>11 February 2021  9:45 PM</t>
  </si>
  <si>
    <t>5.00</t>
  </si>
  <si>
    <t>11 February 2021  8:16 PM</t>
  </si>
  <si>
    <t>11 February 2021  8:25 PM</t>
  </si>
  <si>
    <t>8 mins 57 secs</t>
  </si>
  <si>
    <t>2.00</t>
  </si>
  <si>
    <t>11 February 2021  8:05 PM</t>
  </si>
  <si>
    <t>11 February 2021  8:15 PM</t>
  </si>
  <si>
    <t>9 mins 50 secs</t>
  </si>
  <si>
    <t>3.00</t>
  </si>
  <si>
    <t>11 February 2021  8:41 PM</t>
  </si>
  <si>
    <t>11 February 2021  8:50 PM</t>
  </si>
  <si>
    <t>8 mins 28 secs</t>
  </si>
  <si>
    <t>11 February 2021  9:06 PM</t>
  </si>
  <si>
    <t>11 February 2021  9:15 PM</t>
  </si>
  <si>
    <t>9 mins 32 secs</t>
  </si>
  <si>
    <t>11 February 2021  8:46 PM</t>
  </si>
  <si>
    <t>3 mins 50 secs</t>
  </si>
  <si>
    <t>11 February 2021  8:24 PM</t>
  </si>
  <si>
    <t>11 February 2021  8:32 PM</t>
  </si>
  <si>
    <t>10 mins 1 sec</t>
  </si>
  <si>
    <t>11 February 2021  8:18 PM</t>
  </si>
  <si>
    <t>5 mins 46 secs</t>
  </si>
  <si>
    <t>11 February 2021  8:11 PM</t>
  </si>
  <si>
    <t>11 February 2021  8:14 PM</t>
  </si>
  <si>
    <t>2 mins 51 secs</t>
  </si>
  <si>
    <t>7 mins 9 secs</t>
  </si>
  <si>
    <t>11 February 2021  9:50 PM</t>
  </si>
  <si>
    <t>11 February 2021  9:55 PM</t>
  </si>
  <si>
    <t>5 mins 29 secs</t>
  </si>
  <si>
    <t>11 February 2021  8:39 PM</t>
  </si>
  <si>
    <t>7 mins 20 secs</t>
  </si>
  <si>
    <t>11 February 2021  9:11 PM</t>
  </si>
  <si>
    <t>4 mins 42 secs</t>
  </si>
  <si>
    <t>0.59</t>
  </si>
  <si>
    <t>0.53</t>
  </si>
  <si>
    <t>0.65</t>
  </si>
  <si>
    <t>0.71</t>
  </si>
  <si>
    <t>bonus</t>
  </si>
  <si>
    <t>Acty#6  EXCEL</t>
  </si>
  <si>
    <t>Acty#5 AirKz Meteo</t>
  </si>
  <si>
    <t>Acty#7  Human POP</t>
  </si>
  <si>
    <t>Acty#8 Toxic subst-s</t>
  </si>
  <si>
    <t>Acty#9   COVID  -19</t>
  </si>
  <si>
    <t>Acty#10   Fossil FUELS</t>
  </si>
  <si>
    <t>Max of Acties ##2-4</t>
  </si>
  <si>
    <t>2 March 2021  1:00 PM</t>
  </si>
  <si>
    <t>2 March 2021  1:38 PM</t>
  </si>
  <si>
    <t>38 mins 24 secs</t>
  </si>
  <si>
    <t>2 March 2021  1:02 PM</t>
  </si>
  <si>
    <t>2 March 2021  1:13 PM</t>
  </si>
  <si>
    <t>11 mins 36 secs</t>
  </si>
  <si>
    <t>2 March 2021  1:40 PM</t>
  </si>
  <si>
    <t>2 March 2021  2:17 PM</t>
  </si>
  <si>
    <t>37 mins 21 secs</t>
  </si>
  <si>
    <t>2 March 2021  2:16 PM</t>
  </si>
  <si>
    <t>36 mins 14 secs</t>
  </si>
  <si>
    <t>2 March 2021  1:34 PM</t>
  </si>
  <si>
    <t>2 March 2021  1:51 PM</t>
  </si>
  <si>
    <t>17 mins 26 secs</t>
  </si>
  <si>
    <t>40 mins 1 sec</t>
  </si>
  <si>
    <t>2 March 2021  1:43 PM</t>
  </si>
  <si>
    <t>2 March 2021  2:19 PM</t>
  </si>
  <si>
    <t>35 mins 35 secs</t>
  </si>
  <si>
    <t>2 March 2021  1:36 PM</t>
  </si>
  <si>
    <t>35 mins 36 secs</t>
  </si>
  <si>
    <t>38 mins 11 secs</t>
  </si>
  <si>
    <t>2 March 2021  1:01 PM</t>
  </si>
  <si>
    <t>2 March 2021  1:41 PM</t>
  </si>
  <si>
    <t>39 mins 21 secs</t>
  </si>
  <si>
    <t>2 March 2021  1:42 PM</t>
  </si>
  <si>
    <t>2 March 2021  2:05 PM</t>
  </si>
  <si>
    <t>22 mins 56 secs</t>
  </si>
  <si>
    <t>2 March 2021  1:37 PM</t>
  </si>
  <si>
    <t>2 March 2021  2:01 PM</t>
  </si>
  <si>
    <t>24 mins 47 secs</t>
  </si>
  <si>
    <t>2 March 2021  1:58 PM</t>
  </si>
  <si>
    <t>21 mins 2 secs</t>
  </si>
  <si>
    <t>2 March 2021  1:56 PM</t>
  </si>
  <si>
    <t>2 March 2021  2:23 PM</t>
  </si>
  <si>
    <t>27 mins 15 secs</t>
  </si>
  <si>
    <t>38 mins 12 secs</t>
  </si>
  <si>
    <t>2 March 2021  12:59 PM</t>
  </si>
  <si>
    <t>2 March 2021  1:39 PM</t>
  </si>
  <si>
    <t>40 mins</t>
  </si>
  <si>
    <t>2 March 2021  2:26 PM</t>
  </si>
  <si>
    <t>35 mins 14 secs</t>
  </si>
  <si>
    <t>2 March 2021  1:27 PM</t>
  </si>
  <si>
    <t>27 mins 52 secs</t>
  </si>
  <si>
    <t>2 March 2021  2:04 PM</t>
  </si>
  <si>
    <t>20 mins 27 secs</t>
  </si>
  <si>
    <t>0.72</t>
  </si>
  <si>
    <t>0.63</t>
  </si>
  <si>
    <t>0.55</t>
  </si>
  <si>
    <t>0.51</t>
  </si>
  <si>
    <t>0.76</t>
  </si>
  <si>
    <t>0.46</t>
  </si>
  <si>
    <t>0.42</t>
  </si>
  <si>
    <t>0.67</t>
  </si>
  <si>
    <t>MIDTERM</t>
  </si>
</sst>
</file>

<file path=xl/styles.xml><?xml version="1.0" encoding="utf-8"?>
<styleSheet xmlns="http://schemas.openxmlformats.org/spreadsheetml/2006/main">
  <numFmts count="3">
    <numFmt numFmtId="164" formatCode="[$-409]d\-mmm;@"/>
    <numFmt numFmtId="165" formatCode="0.0"/>
    <numFmt numFmtId="166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2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9.9"/>
      <color theme="1"/>
      <name val="Arial"/>
      <family val="2"/>
      <charset val="204"/>
    </font>
    <font>
      <sz val="9.9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C8C2"/>
        <bgColor indexed="64"/>
      </patternFill>
    </fill>
    <fill>
      <patternFill patternType="solid">
        <fgColor rgb="FFFFFF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8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4" fillId="0" borderId="0" xfId="0" applyFont="1"/>
    <xf numFmtId="164" fontId="1" fillId="0" borderId="1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/>
    <xf numFmtId="0" fontId="1" fillId="0" borderId="0" xfId="0" applyFont="1"/>
    <xf numFmtId="0" fontId="7" fillId="6" borderId="1" xfId="0" applyFont="1" applyFill="1" applyBorder="1"/>
    <xf numFmtId="0" fontId="0" fillId="0" borderId="0" xfId="0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4" fontId="1" fillId="0" borderId="1" xfId="1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/>
    <xf numFmtId="0" fontId="12" fillId="0" borderId="0" xfId="0" applyFont="1"/>
    <xf numFmtId="0" fontId="0" fillId="0" borderId="0" xfId="0" applyFont="1" applyAlignment="1">
      <alignment horizontal="center"/>
    </xf>
    <xf numFmtId="0" fontId="0" fillId="0" borderId="0" xfId="0" applyFont="1"/>
    <xf numFmtId="0" fontId="13" fillId="0" borderId="0" xfId="0" applyFont="1"/>
    <xf numFmtId="0" fontId="5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14" fillId="4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16" fontId="1" fillId="0" borderId="1" xfId="0" quotePrefix="1" applyNumberFormat="1" applyFont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 wrapText="1"/>
    </xf>
    <xf numFmtId="0" fontId="17" fillId="0" borderId="0" xfId="0" applyFont="1"/>
    <xf numFmtId="165" fontId="2" fillId="0" borderId="1" xfId="0" applyNumberFormat="1" applyFont="1" applyBorder="1" applyAlignment="1">
      <alignment horizontal="center"/>
    </xf>
    <xf numFmtId="0" fontId="10" fillId="0" borderId="0" xfId="0" quotePrefix="1" applyFont="1"/>
    <xf numFmtId="0" fontId="6" fillId="0" borderId="4" xfId="0" applyFont="1" applyFill="1" applyBorder="1" applyAlignment="1">
      <alignment horizontal="center"/>
    </xf>
    <xf numFmtId="165" fontId="1" fillId="0" borderId="1" xfId="0" quotePrefix="1" applyNumberFormat="1" applyFont="1" applyBorder="1" applyAlignment="1">
      <alignment horizontal="center"/>
    </xf>
    <xf numFmtId="0" fontId="6" fillId="0" borderId="4" xfId="0" applyFont="1" applyFill="1" applyBorder="1"/>
    <xf numFmtId="2" fontId="1" fillId="0" borderId="1" xfId="1" applyNumberFormat="1" applyFont="1" applyFill="1" applyBorder="1" applyAlignment="1">
      <alignment horizontal="center" wrapText="1"/>
    </xf>
    <xf numFmtId="166" fontId="1" fillId="0" borderId="1" xfId="2" applyNumberFormat="1" applyFont="1" applyFill="1" applyBorder="1" applyAlignment="1">
      <alignment horizontal="center" wrapText="1"/>
    </xf>
    <xf numFmtId="0" fontId="14" fillId="7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2" fillId="0" borderId="0" xfId="0" applyFont="1" applyFill="1"/>
    <xf numFmtId="0" fontId="1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9" fillId="0" borderId="0" xfId="0" applyFont="1"/>
    <xf numFmtId="0" fontId="6" fillId="0" borderId="0" xfId="0" applyFont="1"/>
    <xf numFmtId="16" fontId="6" fillId="0" borderId="1" xfId="0" applyNumberFormat="1" applyFont="1" applyBorder="1" applyAlignment="1">
      <alignment horizontal="center" vertical="center"/>
    </xf>
    <xf numFmtId="16" fontId="6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Fill="1"/>
    <xf numFmtId="0" fontId="6" fillId="0" borderId="0" xfId="0" applyFont="1" applyBorder="1"/>
    <xf numFmtId="0" fontId="0" fillId="4" borderId="0" xfId="0" applyFont="1" applyFill="1"/>
    <xf numFmtId="0" fontId="6" fillId="0" borderId="6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165" fontId="6" fillId="0" borderId="6" xfId="0" applyNumberFormat="1" applyFont="1" applyBorder="1" applyAlignment="1">
      <alignment horizontal="center"/>
    </xf>
    <xf numFmtId="2" fontId="2" fillId="0" borderId="0" xfId="0" applyNumberFormat="1" applyFont="1"/>
    <xf numFmtId="2" fontId="6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0" fontId="21" fillId="2" borderId="2" xfId="0" applyFont="1" applyFill="1" applyBorder="1" applyAlignment="1">
      <alignment wrapText="1"/>
    </xf>
    <xf numFmtId="0" fontId="22" fillId="8" borderId="2" xfId="0" applyFont="1" applyFill="1" applyBorder="1" applyAlignment="1">
      <alignment wrapText="1"/>
    </xf>
    <xf numFmtId="0" fontId="22" fillId="8" borderId="2" xfId="0" applyFont="1" applyFill="1" applyBorder="1" applyAlignment="1">
      <alignment horizontal="center" wrapText="1"/>
    </xf>
    <xf numFmtId="0" fontId="22" fillId="8" borderId="2" xfId="0" applyFont="1" applyFill="1" applyBorder="1" applyAlignment="1">
      <alignment horizontal="left" wrapText="1"/>
    </xf>
    <xf numFmtId="165" fontId="1" fillId="0" borderId="1" xfId="0" quotePrefix="1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5" fontId="6" fillId="0" borderId="5" xfId="0" applyNumberFormat="1" applyFont="1" applyFill="1" applyBorder="1" applyAlignment="1">
      <alignment horizontal="center"/>
    </xf>
    <xf numFmtId="165" fontId="6" fillId="0" borderId="6" xfId="0" applyNumberFormat="1" applyFont="1" applyFill="1" applyBorder="1" applyAlignment="1">
      <alignment horizontal="center"/>
    </xf>
    <xf numFmtId="0" fontId="0" fillId="0" borderId="0" xfId="0" applyFont="1" applyFill="1"/>
    <xf numFmtId="0" fontId="22" fillId="8" borderId="3" xfId="0" applyFont="1" applyFill="1" applyBorder="1" applyAlignment="1">
      <alignment wrapText="1"/>
    </xf>
    <xf numFmtId="0" fontId="6" fillId="4" borderId="1" xfId="0" applyFont="1" applyFill="1" applyBorder="1" applyAlignment="1"/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165" fontId="6" fillId="4" borderId="1" xfId="0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2" fillId="3" borderId="2" xfId="0" applyFont="1" applyFill="1" applyBorder="1" applyAlignment="1">
      <alignment wrapText="1"/>
    </xf>
    <xf numFmtId="0" fontId="22" fillId="3" borderId="3" xfId="0" applyFont="1" applyFill="1" applyBorder="1" applyAlignment="1">
      <alignment wrapText="1"/>
    </xf>
    <xf numFmtId="2" fontId="0" fillId="0" borderId="0" xfId="0" applyNumberFormat="1" applyFont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165" fontId="1" fillId="4" borderId="1" xfId="0" quotePrefix="1" applyNumberFormat="1" applyFont="1" applyFill="1" applyBorder="1" applyAlignment="1">
      <alignment horizontal="center"/>
    </xf>
    <xf numFmtId="2" fontId="6" fillId="9" borderId="1" xfId="0" applyNumberFormat="1" applyFont="1" applyFill="1" applyBorder="1" applyAlignment="1">
      <alignment horizontal="center"/>
    </xf>
    <xf numFmtId="2" fontId="6" fillId="10" borderId="1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wrapText="1"/>
    </xf>
    <xf numFmtId="0" fontId="22" fillId="0" borderId="3" xfId="0" applyFont="1" applyFill="1" applyBorder="1" applyAlignment="1">
      <alignment wrapText="1"/>
    </xf>
  </cellXfs>
  <cellStyles count="3">
    <cellStyle name="Normal" xfId="0" builtinId="0"/>
    <cellStyle name="Normal_Sheet1" xfId="1"/>
    <cellStyle name="Percent" xfId="2" builtinId="5"/>
  </cellStyles>
  <dxfs count="0"/>
  <tableStyles count="0" defaultTableStyle="TableStyleMedium2" defaultPivotStyle="PivotStyleLight16"/>
  <colors>
    <mruColors>
      <color rgb="FFFEC8C2"/>
      <color rgb="FFFFFF7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50"/>
  <sheetViews>
    <sheetView tabSelected="1" zoomScale="120" zoomScaleNormal="120" workbookViewId="0">
      <pane ySplit="7" topLeftCell="A8" activePane="bottomLeft" state="frozen"/>
      <selection activeCell="P6" sqref="P6:Q25"/>
      <selection pane="bottomLeft" activeCell="AN9" sqref="AN9"/>
    </sheetView>
  </sheetViews>
  <sheetFormatPr defaultColWidth="9.109375" defaultRowHeight="13.8"/>
  <cols>
    <col min="1" max="1" width="1.88671875" style="1" customWidth="1"/>
    <col min="2" max="2" width="4.5546875" style="4" customWidth="1"/>
    <col min="3" max="3" width="10.33203125" style="4" customWidth="1"/>
    <col min="4" max="4" width="12.77734375" style="1" customWidth="1"/>
    <col min="5" max="5" width="12.44140625" style="1" customWidth="1"/>
    <col min="6" max="6" width="5.6640625" style="18" customWidth="1"/>
    <col min="7" max="7" width="6.33203125" style="18" customWidth="1"/>
    <col min="8" max="8" width="6.21875" style="1" customWidth="1"/>
    <col min="9" max="11" width="6.5546875" style="4" customWidth="1"/>
    <col min="12" max="12" width="6.44140625" style="4" customWidth="1"/>
    <col min="13" max="13" width="6.5546875" style="1" customWidth="1"/>
    <col min="14" max="14" width="1" style="48" customWidth="1"/>
    <col min="15" max="15" width="6.6640625" style="1" customWidth="1"/>
    <col min="16" max="16" width="6.6640625" style="1" hidden="1" customWidth="1"/>
    <col min="17" max="17" width="6.88671875" style="1" hidden="1" customWidth="1"/>
    <col min="18" max="18" width="6.5546875" style="1" hidden="1" customWidth="1"/>
    <col min="19" max="19" width="7.109375" style="1" hidden="1" customWidth="1"/>
    <col min="20" max="20" width="6.44140625" style="4" hidden="1" customWidth="1"/>
    <col min="21" max="21" width="6.5546875" style="4" hidden="1" customWidth="1"/>
    <col min="22" max="22" width="6.6640625" style="12" hidden="1" customWidth="1"/>
    <col min="23" max="23" width="1" style="12" hidden="1" customWidth="1"/>
    <col min="24" max="24" width="6.6640625" style="1" hidden="1" customWidth="1"/>
    <col min="25" max="25" width="7.21875" style="4" hidden="1" customWidth="1"/>
    <col min="26" max="28" width="6.77734375" style="4" hidden="1" customWidth="1"/>
    <col min="29" max="29" width="6.88671875" style="4" hidden="1" customWidth="1"/>
    <col min="30" max="30" width="5.33203125" style="4" hidden="1" customWidth="1"/>
    <col min="31" max="31" width="5.77734375" style="4" hidden="1" customWidth="1"/>
    <col min="32" max="32" width="6.44140625" style="4" hidden="1" customWidth="1"/>
    <col min="33" max="33" width="7.109375" style="4" hidden="1" customWidth="1"/>
    <col min="34" max="34" width="7.109375" style="1" hidden="1" customWidth="1"/>
    <col min="35" max="35" width="1.6640625" style="1" hidden="1" customWidth="1"/>
    <col min="36" max="36" width="7" style="1" hidden="1" customWidth="1"/>
    <col min="37" max="37" width="7.33203125" style="1" hidden="1" customWidth="1"/>
    <col min="38" max="38" width="1" style="1" hidden="1" customWidth="1"/>
    <col min="39" max="39" width="3.77734375" style="1" customWidth="1"/>
    <col min="40" max="16384" width="9.109375" style="1"/>
  </cols>
  <sheetData>
    <row r="1" spans="2:37" ht="15.6" hidden="1">
      <c r="C1" s="83" t="s">
        <v>3</v>
      </c>
      <c r="F1" s="6"/>
      <c r="G1" s="23" t="s">
        <v>236</v>
      </c>
      <c r="L1" s="4" t="s">
        <v>72</v>
      </c>
      <c r="S1" s="39" t="s">
        <v>69</v>
      </c>
      <c r="AI1" s="62" t="e">
        <f>U8+AH8</f>
        <v>#NUM!</v>
      </c>
    </row>
    <row r="2" spans="2:37" hidden="1">
      <c r="F2" s="6"/>
      <c r="G2" s="6"/>
      <c r="Q2" s="15" t="s">
        <v>8</v>
      </c>
      <c r="R2" s="15"/>
      <c r="S2" s="15"/>
      <c r="T2" s="16"/>
      <c r="U2" s="16"/>
      <c r="V2" s="15" t="s">
        <v>10</v>
      </c>
      <c r="W2" s="47" t="s">
        <v>11</v>
      </c>
    </row>
    <row r="3" spans="2:37" hidden="1">
      <c r="F3" s="6"/>
      <c r="G3" s="6"/>
      <c r="Q3" s="15" t="s">
        <v>9</v>
      </c>
      <c r="R3" s="15"/>
      <c r="S3" s="15"/>
      <c r="T3" s="16"/>
      <c r="U3" s="16"/>
      <c r="V3" s="17"/>
      <c r="W3" s="17"/>
    </row>
    <row r="4" spans="2:37" ht="15" hidden="1">
      <c r="D4" s="2"/>
      <c r="F4" s="1"/>
      <c r="G4" s="1"/>
      <c r="H4" s="2"/>
      <c r="L4" s="2"/>
      <c r="P4" s="2"/>
      <c r="S4" s="2"/>
      <c r="T4" s="1"/>
      <c r="U4" s="1"/>
      <c r="V4" s="2"/>
      <c r="W4" s="48"/>
      <c r="X4" s="2"/>
    </row>
    <row r="5" spans="2:37" s="15" customFormat="1" ht="51" customHeight="1">
      <c r="B5" s="80" t="s">
        <v>0</v>
      </c>
      <c r="C5" s="81" t="s">
        <v>235</v>
      </c>
      <c r="D5" s="80" t="s">
        <v>1</v>
      </c>
      <c r="E5" s="80" t="s">
        <v>2</v>
      </c>
      <c r="F5" s="46" t="s">
        <v>16</v>
      </c>
      <c r="G5" s="27" t="s">
        <v>237</v>
      </c>
      <c r="H5" s="27" t="s">
        <v>238</v>
      </c>
      <c r="I5" s="27" t="s">
        <v>239</v>
      </c>
      <c r="J5" s="27" t="s">
        <v>282</v>
      </c>
      <c r="K5" s="27" t="s">
        <v>342</v>
      </c>
      <c r="L5" s="28" t="s">
        <v>62</v>
      </c>
      <c r="M5" s="36" t="s">
        <v>63</v>
      </c>
      <c r="N5" s="50"/>
      <c r="O5" s="27" t="s">
        <v>337</v>
      </c>
      <c r="P5" s="27" t="s">
        <v>336</v>
      </c>
      <c r="Q5" s="27" t="s">
        <v>338</v>
      </c>
      <c r="R5" s="26" t="s">
        <v>67</v>
      </c>
      <c r="S5" s="45" t="s">
        <v>66</v>
      </c>
      <c r="T5" s="36" t="s">
        <v>68</v>
      </c>
      <c r="U5" s="36" t="s">
        <v>70</v>
      </c>
      <c r="V5" s="31"/>
      <c r="W5" s="49"/>
      <c r="X5" s="27" t="s">
        <v>339</v>
      </c>
      <c r="Y5" s="27" t="s">
        <v>340</v>
      </c>
      <c r="Z5" s="27" t="s">
        <v>341</v>
      </c>
      <c r="AA5" s="27" t="s">
        <v>75</v>
      </c>
      <c r="AB5" s="45" t="s">
        <v>74</v>
      </c>
      <c r="AC5" s="45" t="s">
        <v>76</v>
      </c>
      <c r="AD5" s="45" t="s">
        <v>82</v>
      </c>
      <c r="AE5" s="45" t="s">
        <v>77</v>
      </c>
      <c r="AF5" s="28" t="s">
        <v>81</v>
      </c>
      <c r="AG5" s="28" t="s">
        <v>73</v>
      </c>
      <c r="AH5" s="28" t="s">
        <v>78</v>
      </c>
      <c r="AJ5" s="36" t="s">
        <v>83</v>
      </c>
      <c r="AK5" s="36" t="s">
        <v>84</v>
      </c>
    </row>
    <row r="6" spans="2:37" s="15" customFormat="1" ht="26.4" customHeight="1">
      <c r="B6" s="79"/>
      <c r="C6" s="82"/>
      <c r="D6" s="79"/>
      <c r="E6" s="79"/>
      <c r="F6" s="26"/>
      <c r="G6" s="26" t="s">
        <v>335</v>
      </c>
      <c r="H6" s="27">
        <v>5</v>
      </c>
      <c r="I6" s="27">
        <v>5</v>
      </c>
      <c r="J6" s="27">
        <v>5</v>
      </c>
      <c r="K6" s="27">
        <v>10</v>
      </c>
      <c r="L6" s="28">
        <v>20</v>
      </c>
      <c r="M6" s="36">
        <v>30</v>
      </c>
      <c r="N6" s="50"/>
      <c r="O6" s="27">
        <v>5</v>
      </c>
      <c r="P6" s="27">
        <v>5</v>
      </c>
      <c r="Q6" s="27">
        <v>5</v>
      </c>
      <c r="R6" s="26">
        <v>15</v>
      </c>
      <c r="S6" s="45">
        <v>15</v>
      </c>
      <c r="T6" s="36">
        <v>30</v>
      </c>
      <c r="U6" s="36">
        <v>60</v>
      </c>
      <c r="V6" s="26" t="s">
        <v>71</v>
      </c>
      <c r="W6" s="49"/>
      <c r="X6" s="27">
        <v>5</v>
      </c>
      <c r="Y6" s="27">
        <v>5</v>
      </c>
      <c r="Z6" s="27">
        <v>5</v>
      </c>
      <c r="AA6" s="27">
        <v>10</v>
      </c>
      <c r="AB6" s="45">
        <v>15</v>
      </c>
      <c r="AC6" s="45"/>
      <c r="AD6" s="45"/>
      <c r="AE6" s="45"/>
      <c r="AF6" s="28"/>
      <c r="AG6" s="28">
        <v>20</v>
      </c>
      <c r="AH6" s="28">
        <v>40</v>
      </c>
      <c r="AJ6" s="36">
        <v>100</v>
      </c>
      <c r="AK6" s="36" t="s">
        <v>85</v>
      </c>
    </row>
    <row r="7" spans="2:37" s="52" customFormat="1" ht="21.75" customHeight="1">
      <c r="B7" s="79"/>
      <c r="C7" s="82"/>
      <c r="D7" s="79"/>
      <c r="E7" s="79"/>
      <c r="F7" s="30" t="s">
        <v>185</v>
      </c>
      <c r="G7" s="30" t="s">
        <v>240</v>
      </c>
      <c r="H7" s="30" t="s">
        <v>240</v>
      </c>
      <c r="I7" s="30">
        <v>44231</v>
      </c>
      <c r="J7" s="30">
        <v>44238</v>
      </c>
      <c r="K7" s="30"/>
      <c r="L7" s="3">
        <v>44257</v>
      </c>
      <c r="M7" s="3"/>
      <c r="N7" s="14"/>
      <c r="O7" s="3">
        <v>44252</v>
      </c>
      <c r="P7" s="3"/>
      <c r="Q7" s="3"/>
      <c r="R7" s="3"/>
      <c r="S7" s="3"/>
      <c r="T7" s="3"/>
      <c r="U7" s="3"/>
      <c r="V7" s="3"/>
      <c r="W7" s="14"/>
      <c r="X7" s="3"/>
      <c r="Y7" s="53"/>
      <c r="Z7" s="53"/>
      <c r="AA7" s="53"/>
      <c r="AB7" s="53"/>
      <c r="AC7" s="53"/>
      <c r="AD7" s="53"/>
      <c r="AE7" s="53"/>
      <c r="AF7" s="53"/>
      <c r="AG7" s="53"/>
      <c r="AH7" s="54"/>
    </row>
    <row r="8" spans="2:37" s="52" customFormat="1" ht="18.899999999999999" customHeight="1">
      <c r="B8" s="67">
        <v>1</v>
      </c>
      <c r="C8" s="68">
        <v>20190349</v>
      </c>
      <c r="D8" s="67" t="s">
        <v>90</v>
      </c>
      <c r="E8" s="77" t="s">
        <v>91</v>
      </c>
      <c r="F8" s="38">
        <v>1</v>
      </c>
      <c r="G8" s="88"/>
      <c r="H8" s="33">
        <v>4</v>
      </c>
      <c r="I8" s="32">
        <v>4.4000000000000004</v>
      </c>
      <c r="J8" s="33">
        <v>4</v>
      </c>
      <c r="K8" s="41">
        <f>LARGE(H8:J8,1)+LARGE(H8:J8,2)</f>
        <v>8.4</v>
      </c>
      <c r="L8" s="63">
        <v>18.399999999999999</v>
      </c>
      <c r="M8" s="35">
        <f>F8+K8+L8</f>
        <v>27.799999999999997</v>
      </c>
      <c r="N8" s="40"/>
      <c r="O8" s="32">
        <v>4.8</v>
      </c>
      <c r="P8" s="34"/>
      <c r="Q8" s="34"/>
      <c r="R8" s="70"/>
      <c r="S8" s="32"/>
      <c r="T8" s="33">
        <f>R8+S8</f>
        <v>0</v>
      </c>
      <c r="U8" s="43">
        <f t="shared" ref="U8:U27" si="0">M8+T8</f>
        <v>27.799999999999997</v>
      </c>
      <c r="V8" s="44">
        <f>U8/60</f>
        <v>0.46333333333333326</v>
      </c>
      <c r="W8" s="14"/>
      <c r="X8" s="34"/>
      <c r="Y8" s="32"/>
      <c r="Z8" s="34"/>
      <c r="AA8" s="41" t="e">
        <f>LARGE(X8:Z8,1)+LARGE(X8:Z8,2)</f>
        <v>#NUM!</v>
      </c>
      <c r="AB8" s="33"/>
      <c r="AC8" s="61"/>
      <c r="AD8" s="60"/>
      <c r="AE8" s="60"/>
      <c r="AF8" s="35"/>
      <c r="AG8" s="32"/>
      <c r="AH8" s="33" t="e">
        <f>SUM(AA8:AC8)+SUM(AE8:AG8)</f>
        <v>#NUM!</v>
      </c>
      <c r="AJ8" s="63" t="e">
        <f t="shared" ref="AJ8:AJ27" si="1">U8+AH8</f>
        <v>#NUM!</v>
      </c>
      <c r="AK8" s="64"/>
    </row>
    <row r="9" spans="2:37" s="52" customFormat="1" ht="18.899999999999999" customHeight="1">
      <c r="B9" s="67">
        <v>2</v>
      </c>
      <c r="C9" s="68">
        <v>20181779</v>
      </c>
      <c r="D9" s="67" t="s">
        <v>95</v>
      </c>
      <c r="E9" s="77" t="s">
        <v>96</v>
      </c>
      <c r="F9" s="38">
        <v>0.8</v>
      </c>
      <c r="G9" s="38"/>
      <c r="H9" s="87"/>
      <c r="I9" s="32">
        <v>2.2999999999999998</v>
      </c>
      <c r="J9" s="33">
        <v>4</v>
      </c>
      <c r="K9" s="41">
        <f t="shared" ref="K9:K27" si="2">LARGE(H9:J9,1)+LARGE(H9:J9,2)</f>
        <v>6.3</v>
      </c>
      <c r="L9" s="63">
        <v>20</v>
      </c>
      <c r="M9" s="35">
        <f t="shared" ref="M9:M27" si="3">F9+K9+L9</f>
        <v>27.1</v>
      </c>
      <c r="N9" s="40"/>
      <c r="O9" s="34">
        <v>4.8</v>
      </c>
      <c r="P9" s="34"/>
      <c r="Q9" s="34"/>
      <c r="R9" s="70"/>
      <c r="S9" s="32"/>
      <c r="T9" s="33">
        <f>R9+S9</f>
        <v>0</v>
      </c>
      <c r="U9" s="43">
        <f t="shared" si="0"/>
        <v>27.1</v>
      </c>
      <c r="V9" s="44">
        <f t="shared" ref="V9:V27" si="4">U9/60</f>
        <v>0.45166666666666672</v>
      </c>
      <c r="W9" s="32"/>
      <c r="X9" s="34"/>
      <c r="Y9" s="32"/>
      <c r="Z9" s="34"/>
      <c r="AA9" s="41" t="e">
        <f t="shared" ref="AA9:AA27" si="5">LARGE(X9:Z9,1)+LARGE(X9:Z9,2)</f>
        <v>#NUM!</v>
      </c>
      <c r="AB9" s="33"/>
      <c r="AC9" s="61"/>
      <c r="AD9" s="60"/>
      <c r="AE9" s="25"/>
      <c r="AF9" s="35"/>
      <c r="AG9" s="32"/>
      <c r="AH9" s="33" t="e">
        <f>SUM(AA9:AC9)+SUM(AE9:AG9)</f>
        <v>#NUM!</v>
      </c>
      <c r="AJ9" s="63" t="e">
        <f t="shared" si="1"/>
        <v>#NUM!</v>
      </c>
      <c r="AK9" s="64"/>
    </row>
    <row r="10" spans="2:37" s="52" customFormat="1" ht="18.899999999999999" customHeight="1">
      <c r="B10" s="67">
        <v>3</v>
      </c>
      <c r="C10" s="68">
        <v>20191753</v>
      </c>
      <c r="D10" s="67" t="s">
        <v>100</v>
      </c>
      <c r="E10" s="77" t="s">
        <v>101</v>
      </c>
      <c r="F10" s="38">
        <v>1</v>
      </c>
      <c r="G10" s="38"/>
      <c r="H10" s="33">
        <v>3</v>
      </c>
      <c r="I10" s="87"/>
      <c r="J10" s="33">
        <v>5</v>
      </c>
      <c r="K10" s="41">
        <f t="shared" si="2"/>
        <v>8</v>
      </c>
      <c r="L10" s="63">
        <v>16.8</v>
      </c>
      <c r="M10" s="35">
        <f t="shared" si="3"/>
        <v>25.8</v>
      </c>
      <c r="N10" s="40"/>
      <c r="O10" s="34">
        <v>3.4</v>
      </c>
      <c r="P10" s="34"/>
      <c r="Q10" s="34"/>
      <c r="R10" s="70"/>
      <c r="S10" s="32"/>
      <c r="T10" s="33">
        <f t="shared" ref="T10:T27" si="6">R10+S10</f>
        <v>0</v>
      </c>
      <c r="U10" s="43">
        <f t="shared" si="0"/>
        <v>25.8</v>
      </c>
      <c r="V10" s="44">
        <f t="shared" si="4"/>
        <v>0.43</v>
      </c>
      <c r="W10" s="32"/>
      <c r="X10" s="34"/>
      <c r="Y10" s="32"/>
      <c r="Z10" s="34"/>
      <c r="AA10" s="41">
        <f>X10</f>
        <v>0</v>
      </c>
      <c r="AB10" s="33"/>
      <c r="AC10" s="59"/>
      <c r="AD10" s="60"/>
      <c r="AE10" s="25"/>
      <c r="AF10" s="35"/>
      <c r="AG10" s="32"/>
      <c r="AH10" s="33">
        <f t="shared" ref="AH10:AH26" si="7">SUM(AA10:AC10)+SUM(AE10:AG10)</f>
        <v>0</v>
      </c>
      <c r="AJ10" s="63">
        <f t="shared" si="1"/>
        <v>25.8</v>
      </c>
      <c r="AK10" s="64"/>
    </row>
    <row r="11" spans="2:37" s="52" customFormat="1" ht="18.899999999999999" customHeight="1">
      <c r="B11" s="67">
        <v>4</v>
      </c>
      <c r="C11" s="68">
        <v>20201129</v>
      </c>
      <c r="D11" s="67" t="s">
        <v>105</v>
      </c>
      <c r="E11" s="77" t="s">
        <v>106</v>
      </c>
      <c r="F11" s="38">
        <v>1</v>
      </c>
      <c r="G11" s="88"/>
      <c r="H11" s="33">
        <v>3</v>
      </c>
      <c r="I11" s="32">
        <v>4.4000000000000004</v>
      </c>
      <c r="J11" s="33">
        <v>2</v>
      </c>
      <c r="K11" s="41">
        <f t="shared" si="2"/>
        <v>7.4</v>
      </c>
      <c r="L11" s="63">
        <v>16</v>
      </c>
      <c r="M11" s="35">
        <f t="shared" si="3"/>
        <v>24.4</v>
      </c>
      <c r="N11" s="40"/>
      <c r="O11" s="34">
        <v>4.5</v>
      </c>
      <c r="P11" s="34"/>
      <c r="Q11" s="34"/>
      <c r="R11" s="70"/>
      <c r="S11" s="32"/>
      <c r="T11" s="33">
        <f t="shared" si="6"/>
        <v>0</v>
      </c>
      <c r="U11" s="43">
        <f t="shared" si="0"/>
        <v>24.4</v>
      </c>
      <c r="V11" s="44">
        <f t="shared" si="4"/>
        <v>0.40666666666666662</v>
      </c>
      <c r="W11" s="32"/>
      <c r="X11" s="34"/>
      <c r="Y11" s="32"/>
      <c r="Z11" s="34"/>
      <c r="AA11" s="41" t="e">
        <f t="shared" si="5"/>
        <v>#NUM!</v>
      </c>
      <c r="AB11" s="33"/>
      <c r="AC11" s="59"/>
      <c r="AD11" s="60"/>
      <c r="AE11" s="25"/>
      <c r="AF11" s="35"/>
      <c r="AG11" s="32"/>
      <c r="AH11" s="33" t="e">
        <f t="shared" si="7"/>
        <v>#NUM!</v>
      </c>
      <c r="AJ11" s="63" t="e">
        <f t="shared" si="1"/>
        <v>#NUM!</v>
      </c>
      <c r="AK11" s="64"/>
    </row>
    <row r="12" spans="2:37" s="52" customFormat="1" ht="18.899999999999999" customHeight="1">
      <c r="B12" s="67">
        <v>5</v>
      </c>
      <c r="C12" s="68">
        <v>20170917</v>
      </c>
      <c r="D12" s="67" t="s">
        <v>110</v>
      </c>
      <c r="E12" s="77" t="s">
        <v>111</v>
      </c>
      <c r="F12" s="38">
        <v>0.8</v>
      </c>
      <c r="G12" s="38"/>
      <c r="H12" s="33">
        <v>4</v>
      </c>
      <c r="I12" s="87"/>
      <c r="J12" s="33">
        <v>3</v>
      </c>
      <c r="K12" s="41">
        <f t="shared" si="2"/>
        <v>7</v>
      </c>
      <c r="L12" s="63">
        <v>14.4</v>
      </c>
      <c r="M12" s="35">
        <f t="shared" si="3"/>
        <v>22.2</v>
      </c>
      <c r="N12" s="40"/>
      <c r="O12" s="94"/>
      <c r="P12" s="34"/>
      <c r="Q12" s="34"/>
      <c r="R12" s="70"/>
      <c r="S12" s="32"/>
      <c r="T12" s="33">
        <f t="shared" si="6"/>
        <v>0</v>
      </c>
      <c r="U12" s="43">
        <f t="shared" si="0"/>
        <v>22.2</v>
      </c>
      <c r="V12" s="44">
        <f t="shared" si="4"/>
        <v>0.37</v>
      </c>
      <c r="W12" s="32"/>
      <c r="X12" s="34"/>
      <c r="Y12" s="32"/>
      <c r="Z12" s="34"/>
      <c r="AA12" s="41" t="e">
        <f t="shared" si="5"/>
        <v>#NUM!</v>
      </c>
      <c r="AB12" s="34"/>
      <c r="AC12" s="71"/>
      <c r="AD12" s="72"/>
      <c r="AE12" s="73"/>
      <c r="AF12" s="35"/>
      <c r="AG12" s="32"/>
      <c r="AH12" s="33" t="e">
        <f t="shared" si="7"/>
        <v>#NUM!</v>
      </c>
      <c r="AJ12" s="63" t="e">
        <f t="shared" si="1"/>
        <v>#NUM!</v>
      </c>
      <c r="AK12" s="64"/>
    </row>
    <row r="13" spans="2:37" s="52" customFormat="1" ht="18.899999999999999" customHeight="1">
      <c r="B13" s="67">
        <v>6</v>
      </c>
      <c r="C13" s="68">
        <v>20180987</v>
      </c>
      <c r="D13" s="98" t="s">
        <v>115</v>
      </c>
      <c r="E13" s="99" t="s">
        <v>116</v>
      </c>
      <c r="F13" s="38">
        <v>0</v>
      </c>
      <c r="G13" s="38"/>
      <c r="H13" s="33">
        <v>4</v>
      </c>
      <c r="I13" s="87"/>
      <c r="J13" s="87"/>
      <c r="K13" s="41">
        <v>4</v>
      </c>
      <c r="L13" s="63">
        <v>16.8</v>
      </c>
      <c r="M13" s="35">
        <f t="shared" si="3"/>
        <v>20.8</v>
      </c>
      <c r="N13" s="40"/>
      <c r="O13" s="94"/>
      <c r="P13" s="34"/>
      <c r="Q13" s="34"/>
      <c r="R13" s="70"/>
      <c r="S13" s="32"/>
      <c r="T13" s="33">
        <f t="shared" si="6"/>
        <v>0</v>
      </c>
      <c r="U13" s="43">
        <f t="shared" si="0"/>
        <v>20.8</v>
      </c>
      <c r="V13" s="44">
        <f t="shared" si="4"/>
        <v>0.34666666666666668</v>
      </c>
      <c r="W13" s="32"/>
      <c r="X13" s="34"/>
      <c r="Y13" s="32"/>
      <c r="Z13" s="34"/>
      <c r="AA13" s="41" t="e">
        <f t="shared" si="5"/>
        <v>#NUM!</v>
      </c>
      <c r="AB13" s="34"/>
      <c r="AC13" s="71"/>
      <c r="AD13" s="72"/>
      <c r="AE13" s="72"/>
      <c r="AF13" s="35"/>
      <c r="AG13" s="32"/>
      <c r="AH13" s="33" t="e">
        <f t="shared" si="7"/>
        <v>#NUM!</v>
      </c>
      <c r="AJ13" s="63" t="e">
        <f t="shared" si="1"/>
        <v>#NUM!</v>
      </c>
      <c r="AK13" s="64"/>
    </row>
    <row r="14" spans="2:37" s="52" customFormat="1" ht="18.899999999999999" customHeight="1">
      <c r="B14" s="67">
        <v>7</v>
      </c>
      <c r="C14" s="68">
        <v>20191542</v>
      </c>
      <c r="D14" s="98" t="s">
        <v>119</v>
      </c>
      <c r="E14" s="99" t="s">
        <v>120</v>
      </c>
      <c r="F14" s="38">
        <v>0.8</v>
      </c>
      <c r="G14" s="88"/>
      <c r="H14" s="33">
        <v>3</v>
      </c>
      <c r="I14" s="32">
        <v>1.2</v>
      </c>
      <c r="J14" s="33">
        <v>1</v>
      </c>
      <c r="K14" s="41">
        <f t="shared" si="2"/>
        <v>4.2</v>
      </c>
      <c r="L14" s="63">
        <v>18.399999999999999</v>
      </c>
      <c r="M14" s="35">
        <f t="shared" si="3"/>
        <v>23.4</v>
      </c>
      <c r="N14" s="42"/>
      <c r="O14" s="34">
        <v>4.0999999999999996</v>
      </c>
      <c r="P14" s="34"/>
      <c r="Q14" s="34"/>
      <c r="R14" s="70"/>
      <c r="S14" s="32"/>
      <c r="T14" s="33">
        <f t="shared" si="6"/>
        <v>0</v>
      </c>
      <c r="U14" s="43">
        <f t="shared" si="0"/>
        <v>23.4</v>
      </c>
      <c r="V14" s="44">
        <f t="shared" si="4"/>
        <v>0.38999999999999996</v>
      </c>
      <c r="W14" s="14"/>
      <c r="X14" s="34"/>
      <c r="Y14" s="32"/>
      <c r="Z14" s="34"/>
      <c r="AA14" s="41" t="e">
        <f t="shared" si="5"/>
        <v>#NUM!</v>
      </c>
      <c r="AB14" s="34"/>
      <c r="AC14" s="71"/>
      <c r="AD14" s="72"/>
      <c r="AE14" s="72"/>
      <c r="AF14" s="35"/>
      <c r="AG14" s="32"/>
      <c r="AH14" s="33" t="e">
        <f t="shared" si="7"/>
        <v>#NUM!</v>
      </c>
      <c r="AJ14" s="63" t="e">
        <f t="shared" si="1"/>
        <v>#NUM!</v>
      </c>
      <c r="AK14" s="64"/>
    </row>
    <row r="15" spans="2:37" s="52" customFormat="1" ht="18.899999999999999" customHeight="1">
      <c r="B15" s="67">
        <v>8</v>
      </c>
      <c r="C15" s="68">
        <v>20191421</v>
      </c>
      <c r="D15" s="98" t="s">
        <v>123</v>
      </c>
      <c r="E15" s="99" t="s">
        <v>124</v>
      </c>
      <c r="F15" s="38">
        <v>1</v>
      </c>
      <c r="G15" s="88"/>
      <c r="H15" s="33">
        <v>5</v>
      </c>
      <c r="I15" s="32">
        <v>2.7</v>
      </c>
      <c r="J15" s="33">
        <v>3</v>
      </c>
      <c r="K15" s="41">
        <f t="shared" si="2"/>
        <v>8</v>
      </c>
      <c r="L15" s="63">
        <v>15.2</v>
      </c>
      <c r="M15" s="35">
        <f t="shared" si="3"/>
        <v>24.2</v>
      </c>
      <c r="N15" s="40"/>
      <c r="O15" s="34">
        <v>2.5</v>
      </c>
      <c r="P15" s="34"/>
      <c r="Q15" s="34"/>
      <c r="R15" s="70"/>
      <c r="S15" s="32"/>
      <c r="T15" s="33">
        <f t="shared" si="6"/>
        <v>0</v>
      </c>
      <c r="U15" s="43">
        <f t="shared" si="0"/>
        <v>24.2</v>
      </c>
      <c r="V15" s="44">
        <f t="shared" si="4"/>
        <v>0.40333333333333332</v>
      </c>
      <c r="W15" s="32"/>
      <c r="X15" s="34"/>
      <c r="Y15" s="32"/>
      <c r="Z15" s="34"/>
      <c r="AA15" s="41" t="e">
        <f t="shared" si="5"/>
        <v>#NUM!</v>
      </c>
      <c r="AB15" s="34"/>
      <c r="AC15" s="71"/>
      <c r="AD15" s="72"/>
      <c r="AE15" s="72"/>
      <c r="AF15" s="35"/>
      <c r="AG15" s="32"/>
      <c r="AH15" s="33" t="e">
        <f t="shared" si="7"/>
        <v>#NUM!</v>
      </c>
      <c r="AJ15" s="63" t="e">
        <f t="shared" si="1"/>
        <v>#NUM!</v>
      </c>
      <c r="AK15" s="64"/>
    </row>
    <row r="16" spans="2:37" s="52" customFormat="1" ht="18.899999999999999" customHeight="1">
      <c r="B16" s="67">
        <v>9</v>
      </c>
      <c r="C16" s="68">
        <v>20191617</v>
      </c>
      <c r="D16" s="98" t="s">
        <v>127</v>
      </c>
      <c r="E16" s="99" t="s">
        <v>128</v>
      </c>
      <c r="F16" s="38">
        <v>1</v>
      </c>
      <c r="G16" s="38"/>
      <c r="H16" s="87"/>
      <c r="I16" s="87"/>
      <c r="J16" s="33">
        <v>4</v>
      </c>
      <c r="K16" s="41">
        <v>4</v>
      </c>
      <c r="L16" s="63">
        <v>16.8</v>
      </c>
      <c r="M16" s="35">
        <f t="shared" si="3"/>
        <v>21.8</v>
      </c>
      <c r="N16" s="40"/>
      <c r="O16" s="94"/>
      <c r="P16" s="34"/>
      <c r="Q16" s="34"/>
      <c r="R16" s="70"/>
      <c r="S16" s="32"/>
      <c r="T16" s="33">
        <f t="shared" si="6"/>
        <v>0</v>
      </c>
      <c r="U16" s="43">
        <f t="shared" si="0"/>
        <v>21.8</v>
      </c>
      <c r="V16" s="44">
        <f t="shared" si="4"/>
        <v>0.36333333333333334</v>
      </c>
      <c r="W16" s="32"/>
      <c r="X16" s="34"/>
      <c r="Y16" s="32"/>
      <c r="Z16" s="34"/>
      <c r="AA16" s="41" t="e">
        <f t="shared" si="5"/>
        <v>#NUM!</v>
      </c>
      <c r="AB16" s="34"/>
      <c r="AC16" s="71"/>
      <c r="AD16" s="72"/>
      <c r="AE16" s="72"/>
      <c r="AF16" s="35"/>
      <c r="AG16" s="32"/>
      <c r="AH16" s="33" t="e">
        <f t="shared" si="7"/>
        <v>#NUM!</v>
      </c>
      <c r="AJ16" s="63" t="e">
        <f t="shared" si="1"/>
        <v>#NUM!</v>
      </c>
      <c r="AK16" s="64"/>
    </row>
    <row r="17" spans="2:37" s="52" customFormat="1" ht="18.899999999999999" customHeight="1">
      <c r="B17" s="67">
        <v>10</v>
      </c>
      <c r="C17" s="68">
        <v>20191565</v>
      </c>
      <c r="D17" s="98" t="s">
        <v>132</v>
      </c>
      <c r="E17" s="99" t="s">
        <v>133</v>
      </c>
      <c r="F17" s="38">
        <v>0.4</v>
      </c>
      <c r="G17" s="88"/>
      <c r="H17" s="33">
        <v>2</v>
      </c>
      <c r="I17" s="32">
        <v>0.5</v>
      </c>
      <c r="J17" s="33">
        <v>2</v>
      </c>
      <c r="K17" s="41">
        <f t="shared" si="2"/>
        <v>4</v>
      </c>
      <c r="L17" s="63">
        <v>10.4</v>
      </c>
      <c r="M17" s="97">
        <f t="shared" si="3"/>
        <v>14.8</v>
      </c>
      <c r="N17" s="40"/>
      <c r="O17" s="34">
        <v>2</v>
      </c>
      <c r="P17" s="34"/>
      <c r="Q17" s="34"/>
      <c r="R17" s="70"/>
      <c r="S17" s="32"/>
      <c r="T17" s="33">
        <f t="shared" si="6"/>
        <v>0</v>
      </c>
      <c r="U17" s="43">
        <f t="shared" si="0"/>
        <v>14.8</v>
      </c>
      <c r="V17" s="44">
        <f t="shared" si="4"/>
        <v>0.24666666666666667</v>
      </c>
      <c r="W17" s="14"/>
      <c r="X17" s="34"/>
      <c r="Y17" s="34"/>
      <c r="Z17" s="34"/>
      <c r="AA17" s="41" t="e">
        <f t="shared" si="5"/>
        <v>#NUM!</v>
      </c>
      <c r="AB17" s="34"/>
      <c r="AC17" s="71"/>
      <c r="AD17" s="72"/>
      <c r="AE17" s="72"/>
      <c r="AF17" s="35"/>
      <c r="AG17" s="32"/>
      <c r="AH17" s="33" t="e">
        <f t="shared" si="7"/>
        <v>#NUM!</v>
      </c>
      <c r="AJ17" s="63" t="e">
        <f t="shared" si="1"/>
        <v>#NUM!</v>
      </c>
      <c r="AK17" s="64"/>
    </row>
    <row r="18" spans="2:37" s="52" customFormat="1" ht="18.899999999999999" customHeight="1">
      <c r="B18" s="67">
        <v>11</v>
      </c>
      <c r="C18" s="68">
        <v>20201959</v>
      </c>
      <c r="D18" s="98" t="s">
        <v>137</v>
      </c>
      <c r="E18" s="99" t="s">
        <v>138</v>
      </c>
      <c r="F18" s="38">
        <v>1</v>
      </c>
      <c r="G18" s="88"/>
      <c r="H18" s="33">
        <v>3</v>
      </c>
      <c r="I18" s="34">
        <v>1.5</v>
      </c>
      <c r="J18" s="33">
        <v>2</v>
      </c>
      <c r="K18" s="41">
        <f t="shared" si="2"/>
        <v>5</v>
      </c>
      <c r="L18" s="63">
        <v>16</v>
      </c>
      <c r="M18" s="35">
        <f t="shared" si="3"/>
        <v>22</v>
      </c>
      <c r="N18" s="40"/>
      <c r="O18" s="34">
        <v>4.5</v>
      </c>
      <c r="P18" s="34"/>
      <c r="Q18" s="34"/>
      <c r="R18" s="70"/>
      <c r="S18" s="32"/>
      <c r="T18" s="33">
        <f t="shared" si="6"/>
        <v>0</v>
      </c>
      <c r="U18" s="43">
        <f t="shared" si="0"/>
        <v>22</v>
      </c>
      <c r="V18" s="44">
        <f t="shared" si="4"/>
        <v>0.36666666666666664</v>
      </c>
      <c r="W18" s="14"/>
      <c r="X18" s="34"/>
      <c r="Y18" s="32"/>
      <c r="Z18" s="34"/>
      <c r="AA18" s="41" t="e">
        <f t="shared" si="5"/>
        <v>#NUM!</v>
      </c>
      <c r="AB18" s="34"/>
      <c r="AC18" s="71"/>
      <c r="AD18" s="72"/>
      <c r="AE18" s="73"/>
      <c r="AF18" s="35"/>
      <c r="AG18" s="32"/>
      <c r="AH18" s="33" t="e">
        <f t="shared" si="7"/>
        <v>#NUM!</v>
      </c>
      <c r="AJ18" s="63" t="e">
        <f t="shared" si="1"/>
        <v>#NUM!</v>
      </c>
      <c r="AK18" s="64"/>
    </row>
    <row r="19" spans="2:37" s="52" customFormat="1" ht="18.899999999999999" customHeight="1">
      <c r="B19" s="67">
        <v>12</v>
      </c>
      <c r="C19" s="68">
        <v>20201535</v>
      </c>
      <c r="D19" s="98" t="s">
        <v>141</v>
      </c>
      <c r="E19" s="99" t="s">
        <v>142</v>
      </c>
      <c r="F19" s="38">
        <v>1</v>
      </c>
      <c r="G19" s="88"/>
      <c r="H19" s="33">
        <v>5</v>
      </c>
      <c r="I19" s="32">
        <v>5</v>
      </c>
      <c r="J19" s="33">
        <v>5</v>
      </c>
      <c r="K19" s="41">
        <f t="shared" si="2"/>
        <v>10</v>
      </c>
      <c r="L19" s="63">
        <v>18.399999999999999</v>
      </c>
      <c r="M19" s="35">
        <f t="shared" si="3"/>
        <v>29.4</v>
      </c>
      <c r="N19" s="40"/>
      <c r="O19" s="34">
        <v>4.5</v>
      </c>
      <c r="P19" s="34"/>
      <c r="Q19" s="34"/>
      <c r="R19" s="70"/>
      <c r="S19" s="32"/>
      <c r="T19" s="33">
        <f t="shared" si="6"/>
        <v>0</v>
      </c>
      <c r="U19" s="43">
        <f t="shared" si="0"/>
        <v>29.4</v>
      </c>
      <c r="V19" s="44">
        <f t="shared" si="4"/>
        <v>0.49</v>
      </c>
      <c r="W19" s="32"/>
      <c r="X19" s="34"/>
      <c r="Y19" s="32"/>
      <c r="Z19" s="34"/>
      <c r="AA19" s="41" t="e">
        <f t="shared" si="5"/>
        <v>#NUM!</v>
      </c>
      <c r="AB19" s="34"/>
      <c r="AC19" s="71"/>
      <c r="AD19" s="72"/>
      <c r="AE19" s="72"/>
      <c r="AF19" s="35"/>
      <c r="AG19" s="32"/>
      <c r="AH19" s="33" t="e">
        <f t="shared" si="7"/>
        <v>#NUM!</v>
      </c>
      <c r="AJ19" s="63" t="e">
        <f t="shared" si="1"/>
        <v>#NUM!</v>
      </c>
      <c r="AK19" s="64"/>
    </row>
    <row r="20" spans="2:37" s="52" customFormat="1" ht="18.899999999999999" customHeight="1">
      <c r="B20" s="67">
        <v>13</v>
      </c>
      <c r="C20" s="68">
        <v>20171486</v>
      </c>
      <c r="D20" s="91" t="s">
        <v>147</v>
      </c>
      <c r="E20" s="92" t="s">
        <v>148</v>
      </c>
      <c r="F20" s="89"/>
      <c r="G20" s="87"/>
      <c r="H20" s="33">
        <v>3</v>
      </c>
      <c r="I20" s="87"/>
      <c r="J20" s="87"/>
      <c r="K20" s="95">
        <v>3</v>
      </c>
      <c r="L20" s="94"/>
      <c r="M20" s="96">
        <f t="shared" si="3"/>
        <v>3</v>
      </c>
      <c r="N20" s="42"/>
      <c r="O20" s="94"/>
      <c r="P20" s="34"/>
      <c r="Q20" s="34"/>
      <c r="R20" s="70"/>
      <c r="S20" s="32"/>
      <c r="T20" s="33">
        <f t="shared" si="6"/>
        <v>0</v>
      </c>
      <c r="U20" s="43">
        <f t="shared" si="0"/>
        <v>3</v>
      </c>
      <c r="V20" s="44">
        <f t="shared" si="4"/>
        <v>0.05</v>
      </c>
      <c r="W20" s="32"/>
      <c r="X20" s="34"/>
      <c r="Y20" s="32"/>
      <c r="Z20" s="34"/>
      <c r="AA20" s="41" t="e">
        <f t="shared" si="5"/>
        <v>#NUM!</v>
      </c>
      <c r="AB20" s="34"/>
      <c r="AC20" s="71"/>
      <c r="AD20" s="72"/>
      <c r="AE20" s="73"/>
      <c r="AF20" s="35"/>
      <c r="AG20" s="32"/>
      <c r="AH20" s="33" t="e">
        <f t="shared" si="7"/>
        <v>#NUM!</v>
      </c>
      <c r="AJ20" s="63" t="e">
        <f t="shared" si="1"/>
        <v>#NUM!</v>
      </c>
      <c r="AK20" s="64"/>
    </row>
    <row r="21" spans="2:37" s="52" customFormat="1" ht="18.899999999999999" customHeight="1">
      <c r="B21" s="67">
        <v>14</v>
      </c>
      <c r="C21" s="68">
        <v>20191576</v>
      </c>
      <c r="D21" s="67" t="s">
        <v>152</v>
      </c>
      <c r="E21" s="77" t="s">
        <v>153</v>
      </c>
      <c r="F21" s="38">
        <v>0.6</v>
      </c>
      <c r="G21" s="38"/>
      <c r="H21" s="33">
        <v>3</v>
      </c>
      <c r="I21" s="32">
        <v>0.8</v>
      </c>
      <c r="J21" s="33">
        <v>0</v>
      </c>
      <c r="K21" s="41">
        <f t="shared" si="2"/>
        <v>3.8</v>
      </c>
      <c r="L21" s="63">
        <v>14.4</v>
      </c>
      <c r="M21" s="35">
        <f t="shared" si="3"/>
        <v>18.8</v>
      </c>
      <c r="N21" s="40"/>
      <c r="O21" s="34">
        <v>4.0999999999999996</v>
      </c>
      <c r="P21" s="34"/>
      <c r="Q21" s="34"/>
      <c r="R21" s="70"/>
      <c r="S21" s="32"/>
      <c r="T21" s="33">
        <f t="shared" si="6"/>
        <v>0</v>
      </c>
      <c r="U21" s="43">
        <f t="shared" si="0"/>
        <v>18.8</v>
      </c>
      <c r="V21" s="44">
        <f t="shared" si="4"/>
        <v>0.31333333333333335</v>
      </c>
      <c r="W21" s="32"/>
      <c r="X21" s="34"/>
      <c r="Y21" s="32"/>
      <c r="Z21" s="34"/>
      <c r="AA21" s="41" t="e">
        <f t="shared" si="5"/>
        <v>#NUM!</v>
      </c>
      <c r="AB21" s="34"/>
      <c r="AC21" s="71"/>
      <c r="AD21" s="72"/>
      <c r="AE21" s="72"/>
      <c r="AF21" s="35"/>
      <c r="AG21" s="32"/>
      <c r="AH21" s="33" t="e">
        <f>SUM(AA21:AC21)+SUM(AE21:AG21)</f>
        <v>#NUM!</v>
      </c>
      <c r="AJ21" s="63" t="e">
        <f t="shared" si="1"/>
        <v>#NUM!</v>
      </c>
      <c r="AK21" s="64"/>
    </row>
    <row r="22" spans="2:37" s="52" customFormat="1" ht="18.899999999999999" customHeight="1">
      <c r="B22" s="67">
        <v>15</v>
      </c>
      <c r="C22" s="68">
        <v>20191418</v>
      </c>
      <c r="D22" s="67" t="s">
        <v>157</v>
      </c>
      <c r="E22" s="77" t="s">
        <v>158</v>
      </c>
      <c r="F22" s="38">
        <v>0.4</v>
      </c>
      <c r="G22" s="88"/>
      <c r="H22" s="33">
        <v>3</v>
      </c>
      <c r="I22" s="32">
        <v>2.7</v>
      </c>
      <c r="J22" s="33">
        <v>2</v>
      </c>
      <c r="K22" s="41">
        <f t="shared" si="2"/>
        <v>5.7</v>
      </c>
      <c r="L22" s="63">
        <v>9.6</v>
      </c>
      <c r="M22" s="35">
        <f t="shared" si="3"/>
        <v>15.7</v>
      </c>
      <c r="N22" s="40"/>
      <c r="O22" s="34">
        <v>2.8</v>
      </c>
      <c r="P22" s="34"/>
      <c r="Q22" s="34"/>
      <c r="R22" s="70"/>
      <c r="S22" s="32"/>
      <c r="T22" s="33">
        <f t="shared" si="6"/>
        <v>0</v>
      </c>
      <c r="U22" s="43">
        <f t="shared" si="0"/>
        <v>15.7</v>
      </c>
      <c r="V22" s="44">
        <f t="shared" si="4"/>
        <v>0.26166666666666666</v>
      </c>
      <c r="W22" s="32"/>
      <c r="X22" s="34"/>
      <c r="Y22" s="32"/>
      <c r="Z22" s="34"/>
      <c r="AA22" s="41" t="e">
        <f t="shared" si="5"/>
        <v>#NUM!</v>
      </c>
      <c r="AB22" s="34"/>
      <c r="AC22" s="71"/>
      <c r="AD22" s="72"/>
      <c r="AE22" s="72"/>
      <c r="AF22" s="35"/>
      <c r="AG22" s="32"/>
      <c r="AH22" s="33" t="e">
        <f t="shared" si="7"/>
        <v>#NUM!</v>
      </c>
      <c r="AJ22" s="63" t="e">
        <f t="shared" si="1"/>
        <v>#NUM!</v>
      </c>
      <c r="AK22" s="64"/>
    </row>
    <row r="23" spans="2:37" s="52" customFormat="1" ht="18.899999999999999" customHeight="1">
      <c r="B23" s="67">
        <v>16</v>
      </c>
      <c r="C23" s="68">
        <v>20191366</v>
      </c>
      <c r="D23" s="67" t="s">
        <v>161</v>
      </c>
      <c r="E23" s="77" t="s">
        <v>162</v>
      </c>
      <c r="F23" s="38">
        <v>0.6</v>
      </c>
      <c r="G23" s="88"/>
      <c r="H23" s="33">
        <v>5</v>
      </c>
      <c r="I23" s="32">
        <v>2.2999999999999998</v>
      </c>
      <c r="J23" s="33">
        <v>4</v>
      </c>
      <c r="K23" s="41">
        <f t="shared" si="2"/>
        <v>9</v>
      </c>
      <c r="L23" s="63">
        <v>10.4</v>
      </c>
      <c r="M23" s="35">
        <f t="shared" si="3"/>
        <v>20</v>
      </c>
      <c r="N23" s="40"/>
      <c r="O23" s="34">
        <v>0.9</v>
      </c>
      <c r="P23" s="34"/>
      <c r="Q23" s="34"/>
      <c r="R23" s="70"/>
      <c r="S23" s="32"/>
      <c r="T23" s="33">
        <f t="shared" si="6"/>
        <v>0</v>
      </c>
      <c r="U23" s="43">
        <f t="shared" si="0"/>
        <v>20</v>
      </c>
      <c r="V23" s="44">
        <f t="shared" si="4"/>
        <v>0.33333333333333331</v>
      </c>
      <c r="W23" s="32"/>
      <c r="X23" s="34"/>
      <c r="Y23" s="34"/>
      <c r="Z23" s="34"/>
      <c r="AA23" s="41">
        <f>Z8</f>
        <v>0</v>
      </c>
      <c r="AB23" s="34"/>
      <c r="AC23" s="71"/>
      <c r="AD23" s="72"/>
      <c r="AE23" s="72"/>
      <c r="AF23" s="35"/>
      <c r="AG23" s="32"/>
      <c r="AH23" s="33">
        <f t="shared" si="7"/>
        <v>0</v>
      </c>
      <c r="AJ23" s="63">
        <f t="shared" si="1"/>
        <v>20</v>
      </c>
      <c r="AK23" s="64"/>
    </row>
    <row r="24" spans="2:37" s="52" customFormat="1" ht="18.899999999999999" customHeight="1">
      <c r="B24" s="67">
        <v>17</v>
      </c>
      <c r="C24" s="68">
        <v>20202393</v>
      </c>
      <c r="D24" s="91" t="s">
        <v>166</v>
      </c>
      <c r="E24" s="92" t="s">
        <v>167</v>
      </c>
      <c r="F24" s="38">
        <v>0.8</v>
      </c>
      <c r="G24" s="38"/>
      <c r="H24" s="87"/>
      <c r="I24" s="87"/>
      <c r="J24" s="87"/>
      <c r="K24" s="41">
        <v>0</v>
      </c>
      <c r="L24" s="63">
        <v>12</v>
      </c>
      <c r="M24" s="96">
        <f t="shared" si="3"/>
        <v>12.8</v>
      </c>
      <c r="N24" s="40"/>
      <c r="O24" s="34">
        <v>3.8</v>
      </c>
      <c r="P24" s="34"/>
      <c r="Q24" s="34"/>
      <c r="R24" s="70"/>
      <c r="S24" s="32"/>
      <c r="T24" s="33">
        <f t="shared" si="6"/>
        <v>0</v>
      </c>
      <c r="U24" s="43">
        <f t="shared" si="0"/>
        <v>12.8</v>
      </c>
      <c r="V24" s="44">
        <f t="shared" si="4"/>
        <v>0.21333333333333335</v>
      </c>
      <c r="W24" s="32"/>
      <c r="X24" s="34"/>
      <c r="Y24" s="34"/>
      <c r="Z24" s="34"/>
      <c r="AA24" s="41" t="e">
        <f t="shared" si="5"/>
        <v>#NUM!</v>
      </c>
      <c r="AB24" s="34"/>
      <c r="AC24" s="71"/>
      <c r="AD24" s="72"/>
      <c r="AE24" s="73"/>
      <c r="AF24" s="35"/>
      <c r="AG24" s="32"/>
      <c r="AH24" s="33" t="e">
        <f t="shared" si="7"/>
        <v>#NUM!</v>
      </c>
      <c r="AJ24" s="63" t="e">
        <f t="shared" si="1"/>
        <v>#NUM!</v>
      </c>
      <c r="AK24" s="64"/>
    </row>
    <row r="25" spans="2:37" s="52" customFormat="1" ht="18.899999999999999" customHeight="1">
      <c r="B25" s="67">
        <v>18</v>
      </c>
      <c r="C25" s="68">
        <v>20181939</v>
      </c>
      <c r="D25" s="67" t="s">
        <v>170</v>
      </c>
      <c r="E25" s="77" t="s">
        <v>171</v>
      </c>
      <c r="F25" s="38">
        <v>1</v>
      </c>
      <c r="G25" s="88"/>
      <c r="H25" s="33">
        <v>4</v>
      </c>
      <c r="I25" s="32">
        <v>2.4</v>
      </c>
      <c r="J25" s="33">
        <v>5</v>
      </c>
      <c r="K25" s="41">
        <f t="shared" si="2"/>
        <v>9</v>
      </c>
      <c r="L25" s="63">
        <v>19.2</v>
      </c>
      <c r="M25" s="35">
        <f t="shared" si="3"/>
        <v>29.2</v>
      </c>
      <c r="N25" s="40"/>
      <c r="O25" s="34">
        <v>4.2</v>
      </c>
      <c r="P25" s="34"/>
      <c r="Q25" s="34"/>
      <c r="R25" s="70"/>
      <c r="S25" s="32"/>
      <c r="T25" s="33">
        <f t="shared" si="6"/>
        <v>0</v>
      </c>
      <c r="U25" s="43">
        <f t="shared" si="0"/>
        <v>29.2</v>
      </c>
      <c r="V25" s="44">
        <f t="shared" si="4"/>
        <v>0.48666666666666664</v>
      </c>
      <c r="W25" s="14"/>
      <c r="X25" s="34"/>
      <c r="Y25" s="32"/>
      <c r="Z25" s="34"/>
      <c r="AA25" s="41" t="e">
        <f t="shared" si="5"/>
        <v>#NUM!</v>
      </c>
      <c r="AB25" s="34"/>
      <c r="AC25" s="71"/>
      <c r="AD25" s="72"/>
      <c r="AE25" s="73"/>
      <c r="AF25" s="35"/>
      <c r="AG25" s="32"/>
      <c r="AH25" s="33" t="e">
        <f t="shared" si="7"/>
        <v>#NUM!</v>
      </c>
      <c r="AJ25" s="63" t="e">
        <f t="shared" si="1"/>
        <v>#NUM!</v>
      </c>
      <c r="AK25" s="64"/>
    </row>
    <row r="26" spans="2:37" s="52" customFormat="1" ht="18.899999999999999" customHeight="1">
      <c r="B26" s="67">
        <v>19</v>
      </c>
      <c r="C26" s="68">
        <v>20181070</v>
      </c>
      <c r="D26" s="67" t="s">
        <v>174</v>
      </c>
      <c r="E26" s="77" t="s">
        <v>175</v>
      </c>
      <c r="F26" s="78"/>
      <c r="G26" s="34"/>
      <c r="H26" s="33">
        <v>4</v>
      </c>
      <c r="I26" s="32">
        <v>4.5999999999999996</v>
      </c>
      <c r="J26" s="33">
        <v>4</v>
      </c>
      <c r="K26" s="41">
        <f t="shared" si="2"/>
        <v>8.6</v>
      </c>
      <c r="L26" s="63">
        <v>16</v>
      </c>
      <c r="M26" s="35">
        <f t="shared" si="3"/>
        <v>24.6</v>
      </c>
      <c r="N26" s="42"/>
      <c r="O26" s="34">
        <v>3.3</v>
      </c>
      <c r="P26" s="34"/>
      <c r="Q26" s="34"/>
      <c r="R26" s="70"/>
      <c r="S26" s="32"/>
      <c r="T26" s="33">
        <f t="shared" si="6"/>
        <v>0</v>
      </c>
      <c r="U26" s="43">
        <f t="shared" si="0"/>
        <v>24.6</v>
      </c>
      <c r="V26" s="44">
        <f t="shared" si="4"/>
        <v>0.41000000000000003</v>
      </c>
      <c r="W26" s="14"/>
      <c r="X26" s="34"/>
      <c r="Y26" s="32"/>
      <c r="Z26" s="34"/>
      <c r="AA26" s="41" t="e">
        <f t="shared" si="5"/>
        <v>#NUM!</v>
      </c>
      <c r="AB26" s="74"/>
      <c r="AC26" s="75"/>
      <c r="AD26" s="72"/>
      <c r="AE26" s="72"/>
      <c r="AF26" s="35"/>
      <c r="AG26" s="32"/>
      <c r="AH26" s="33" t="e">
        <f t="shared" si="7"/>
        <v>#NUM!</v>
      </c>
      <c r="AJ26" s="63" t="e">
        <f t="shared" si="1"/>
        <v>#NUM!</v>
      </c>
      <c r="AK26" s="64"/>
    </row>
    <row r="27" spans="2:37" s="52" customFormat="1" ht="18.899999999999999" customHeight="1">
      <c r="B27" s="67">
        <v>20</v>
      </c>
      <c r="C27" s="68">
        <v>20180173</v>
      </c>
      <c r="D27" s="67" t="s">
        <v>179</v>
      </c>
      <c r="E27" s="99" t="s">
        <v>111</v>
      </c>
      <c r="F27" s="38">
        <v>0.6</v>
      </c>
      <c r="G27" s="88"/>
      <c r="H27" s="33">
        <v>1</v>
      </c>
      <c r="I27" s="87"/>
      <c r="J27" s="33">
        <v>1</v>
      </c>
      <c r="K27" s="41">
        <f t="shared" si="2"/>
        <v>2</v>
      </c>
      <c r="L27" s="63">
        <v>13.6</v>
      </c>
      <c r="M27" s="35">
        <f t="shared" si="3"/>
        <v>16.2</v>
      </c>
      <c r="N27" s="40"/>
      <c r="O27" s="34">
        <v>3.2</v>
      </c>
      <c r="P27" s="34"/>
      <c r="Q27" s="34"/>
      <c r="R27" s="70"/>
      <c r="S27" s="32"/>
      <c r="T27" s="33">
        <f t="shared" si="6"/>
        <v>0</v>
      </c>
      <c r="U27" s="43">
        <f t="shared" si="0"/>
        <v>16.2</v>
      </c>
      <c r="V27" s="44">
        <f t="shared" si="4"/>
        <v>0.26999999999999996</v>
      </c>
      <c r="W27" s="32"/>
      <c r="X27" s="34"/>
      <c r="Y27" s="32"/>
      <c r="Z27" s="34"/>
      <c r="AA27" s="41" t="e">
        <f t="shared" si="5"/>
        <v>#NUM!</v>
      </c>
      <c r="AB27" s="34"/>
      <c r="AC27" s="71"/>
      <c r="AD27" s="72"/>
      <c r="AE27" s="72"/>
      <c r="AF27" s="35"/>
      <c r="AG27" s="32"/>
      <c r="AH27" s="33" t="e">
        <f>SUM(AA27:AC27)+SUM(AE27:AG27)</f>
        <v>#NUM!</v>
      </c>
      <c r="AJ27" s="63" t="e">
        <f t="shared" si="1"/>
        <v>#NUM!</v>
      </c>
      <c r="AK27" s="64"/>
    </row>
    <row r="28" spans="2:37" s="52" customFormat="1" ht="20.100000000000001" customHeight="1">
      <c r="B28" s="55"/>
      <c r="C28" s="55"/>
      <c r="F28" s="7"/>
      <c r="G28" s="7"/>
      <c r="I28" s="5"/>
      <c r="J28" s="5"/>
      <c r="K28" s="5"/>
      <c r="L28" s="55"/>
      <c r="N28" s="56"/>
      <c r="S28" s="57"/>
      <c r="T28" s="55"/>
      <c r="U28" s="13"/>
      <c r="V28" s="13"/>
      <c r="W28" s="13"/>
      <c r="Y28" s="55"/>
      <c r="Z28" s="55"/>
      <c r="AA28" s="55"/>
      <c r="AB28" s="55"/>
      <c r="AC28" s="55"/>
      <c r="AD28" s="55"/>
      <c r="AE28" s="55"/>
      <c r="AF28" s="55"/>
      <c r="AG28" s="55"/>
      <c r="AJ28" s="65" t="e">
        <f>AVERAGE(AJ8:AJ27)</f>
        <v>#NUM!</v>
      </c>
    </row>
    <row r="29" spans="2:37" ht="20.100000000000001" customHeight="1">
      <c r="B29" s="55"/>
      <c r="C29" s="55"/>
      <c r="D29" s="52"/>
      <c r="E29" s="52"/>
      <c r="I29" s="90"/>
      <c r="J29" s="90"/>
      <c r="K29" s="90"/>
      <c r="S29" s="11"/>
      <c r="U29" s="12"/>
    </row>
    <row r="30" spans="2:37">
      <c r="I30" s="90"/>
      <c r="J30" s="90"/>
      <c r="K30" s="90"/>
      <c r="S30" s="11"/>
      <c r="U30" s="12"/>
    </row>
    <row r="31" spans="2:37">
      <c r="I31" s="55"/>
      <c r="J31" s="55"/>
      <c r="K31" s="55"/>
      <c r="S31" s="11"/>
      <c r="U31" s="12"/>
    </row>
    <row r="32" spans="2:37">
      <c r="F32" s="19"/>
      <c r="G32" s="19"/>
      <c r="S32" s="11"/>
      <c r="U32" s="12"/>
    </row>
    <row r="33" spans="6:31">
      <c r="F33" s="19"/>
      <c r="G33" s="19"/>
      <c r="U33" s="12"/>
    </row>
    <row r="36" spans="6:31">
      <c r="AD36" s="55"/>
      <c r="AE36" s="55"/>
    </row>
    <row r="41" spans="6:31">
      <c r="AD41" s="55"/>
      <c r="AE41" s="55"/>
    </row>
    <row r="50" spans="30:30">
      <c r="AD50" s="38"/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E2"/>
  <sheetViews>
    <sheetView workbookViewId="0">
      <selection activeCell="H23" sqref="H23"/>
    </sheetView>
  </sheetViews>
  <sheetFormatPr defaultRowHeight="14.4"/>
  <cols>
    <col min="1" max="8" width="8.88671875" style="21"/>
    <col min="9" max="9" width="15.44140625" style="21" bestFit="1" customWidth="1"/>
    <col min="10" max="16384" width="8.88671875" style="21"/>
  </cols>
  <sheetData>
    <row r="2" spans="5:5" ht="15.6">
      <c r="E2" s="51" t="s">
        <v>80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F19:L30"/>
  <sheetViews>
    <sheetView workbookViewId="0">
      <selection activeCell="F19" sqref="F19:L30"/>
    </sheetView>
  </sheetViews>
  <sheetFormatPr defaultRowHeight="14.4"/>
  <cols>
    <col min="1" max="6" width="8.88671875" style="21"/>
    <col min="7" max="7" width="21" style="21" customWidth="1"/>
    <col min="8" max="8" width="8.88671875" style="21"/>
    <col min="9" max="9" width="15.44140625" style="21" bestFit="1" customWidth="1"/>
    <col min="10" max="16384" width="8.88671875" style="21"/>
  </cols>
  <sheetData>
    <row r="19" spans="6:12">
      <c r="F19" s="76"/>
      <c r="G19" s="76"/>
      <c r="H19" s="76"/>
      <c r="I19" s="76"/>
      <c r="J19" s="76"/>
      <c r="K19" s="76"/>
      <c r="L19" s="76"/>
    </row>
    <row r="20" spans="6:12">
      <c r="F20" s="76"/>
      <c r="G20" s="76"/>
      <c r="H20" s="76"/>
      <c r="I20" s="76"/>
      <c r="J20" s="76"/>
      <c r="K20" s="76"/>
      <c r="L20" s="76"/>
    </row>
    <row r="21" spans="6:12">
      <c r="F21" s="76"/>
      <c r="G21" s="76"/>
      <c r="H21" s="76"/>
      <c r="I21" s="76"/>
      <c r="J21" s="76"/>
      <c r="K21" s="76"/>
      <c r="L21" s="76"/>
    </row>
    <row r="22" spans="6:12">
      <c r="F22" s="76"/>
      <c r="G22" s="76"/>
      <c r="H22" s="76"/>
      <c r="I22" s="76"/>
      <c r="J22" s="76"/>
      <c r="K22" s="76"/>
      <c r="L22" s="76"/>
    </row>
    <row r="23" spans="6:12">
      <c r="F23" s="76"/>
      <c r="G23" s="76"/>
      <c r="H23" s="76"/>
      <c r="I23" s="76"/>
      <c r="J23" s="76"/>
      <c r="K23" s="76"/>
      <c r="L23" s="76"/>
    </row>
    <row r="24" spans="6:12">
      <c r="F24" s="76"/>
      <c r="G24" s="76"/>
      <c r="H24" s="76"/>
      <c r="I24" s="76"/>
      <c r="J24" s="76"/>
      <c r="K24" s="76"/>
      <c r="L24" s="76"/>
    </row>
    <row r="25" spans="6:12">
      <c r="F25" s="76"/>
      <c r="G25" s="76"/>
      <c r="H25" s="76"/>
      <c r="I25" s="76"/>
      <c r="J25" s="76"/>
      <c r="K25" s="76"/>
      <c r="L25" s="76"/>
    </row>
    <row r="26" spans="6:12">
      <c r="F26" s="76"/>
      <c r="G26" s="76"/>
      <c r="H26" s="76"/>
      <c r="I26" s="76"/>
      <c r="J26" s="76"/>
      <c r="K26" s="76"/>
      <c r="L26" s="76"/>
    </row>
    <row r="27" spans="6:12">
      <c r="F27" s="76"/>
      <c r="G27" s="76"/>
      <c r="H27" s="76"/>
      <c r="I27" s="76"/>
      <c r="J27" s="76"/>
      <c r="K27" s="76"/>
      <c r="L27" s="76"/>
    </row>
    <row r="28" spans="6:12">
      <c r="F28" s="76"/>
      <c r="G28" s="76"/>
      <c r="H28" s="76"/>
      <c r="I28" s="76"/>
      <c r="J28" s="76"/>
      <c r="K28" s="76"/>
      <c r="L28" s="76"/>
    </row>
    <row r="29" spans="6:12">
      <c r="F29" s="76"/>
      <c r="G29" s="76"/>
      <c r="H29" s="76"/>
      <c r="I29" s="76"/>
      <c r="J29" s="76"/>
      <c r="K29" s="76"/>
      <c r="L29" s="76"/>
    </row>
    <row r="30" spans="6:12">
      <c r="F30" s="76"/>
      <c r="G30" s="76"/>
      <c r="H30" s="76"/>
      <c r="I30" s="76"/>
      <c r="J30" s="76"/>
      <c r="K30" s="76"/>
      <c r="L30" s="76"/>
    </row>
  </sheetData>
  <sortState ref="B20:C33">
    <sortCondition ref="B20:B33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B4:AI4"/>
  <sheetViews>
    <sheetView workbookViewId="0">
      <selection activeCell="A5" sqref="A5:XFD25"/>
    </sheetView>
  </sheetViews>
  <sheetFormatPr defaultRowHeight="14.4"/>
  <cols>
    <col min="1" max="8" width="8.88671875" style="21"/>
    <col min="9" max="9" width="15.44140625" style="21" bestFit="1" customWidth="1"/>
    <col min="10" max="16384" width="8.88671875" style="21"/>
  </cols>
  <sheetData>
    <row r="4" spans="2:35">
      <c r="B4" s="21" t="s">
        <v>20</v>
      </c>
      <c r="C4" s="21" t="s">
        <v>21</v>
      </c>
      <c r="D4" s="21" t="s">
        <v>22</v>
      </c>
      <c r="E4" s="21" t="s">
        <v>23</v>
      </c>
      <c r="F4" s="21" t="s">
        <v>24</v>
      </c>
      <c r="G4" s="21" t="s">
        <v>25</v>
      </c>
      <c r="H4" s="21" t="s">
        <v>26</v>
      </c>
      <c r="I4" s="21" t="s">
        <v>20</v>
      </c>
      <c r="J4" s="21" t="s">
        <v>36</v>
      </c>
      <c r="K4" s="21" t="s">
        <v>37</v>
      </c>
      <c r="L4" s="21" t="s">
        <v>38</v>
      </c>
      <c r="M4" s="21" t="s">
        <v>39</v>
      </c>
      <c r="N4" s="21" t="s">
        <v>40</v>
      </c>
      <c r="O4" s="21" t="s">
        <v>41</v>
      </c>
      <c r="P4" s="21" t="s">
        <v>42</v>
      </c>
      <c r="Q4" s="21" t="s">
        <v>43</v>
      </c>
      <c r="R4" s="21" t="s">
        <v>44</v>
      </c>
      <c r="S4" s="21" t="s">
        <v>45</v>
      </c>
      <c r="T4" s="21" t="s">
        <v>46</v>
      </c>
      <c r="U4" s="21" t="s">
        <v>47</v>
      </c>
      <c r="V4" s="21" t="s">
        <v>48</v>
      </c>
      <c r="W4" s="21" t="s">
        <v>49</v>
      </c>
      <c r="X4" s="21" t="s">
        <v>50</v>
      </c>
      <c r="Y4" s="21" t="s">
        <v>51</v>
      </c>
      <c r="Z4" s="21" t="s">
        <v>52</v>
      </c>
      <c r="AA4" s="21" t="s">
        <v>53</v>
      </c>
      <c r="AB4" s="21" t="s">
        <v>54</v>
      </c>
      <c r="AC4" s="21" t="s">
        <v>55</v>
      </c>
      <c r="AD4" s="21" t="s">
        <v>56</v>
      </c>
      <c r="AE4" s="21" t="s">
        <v>57</v>
      </c>
      <c r="AF4" s="21" t="s">
        <v>58</v>
      </c>
      <c r="AG4" s="21" t="s">
        <v>59</v>
      </c>
      <c r="AH4" s="21" t="s">
        <v>60</v>
      </c>
      <c r="AI4" s="21" t="s">
        <v>61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5"/>
  <sheetViews>
    <sheetView topLeftCell="A7" zoomScale="120" zoomScaleNormal="120" workbookViewId="0">
      <selection activeCell="I20" sqref="I20"/>
    </sheetView>
  </sheetViews>
  <sheetFormatPr defaultRowHeight="14.4"/>
  <cols>
    <col min="1" max="1" width="3.6640625" customWidth="1"/>
    <col min="2" max="2" width="11.109375" style="9" customWidth="1"/>
    <col min="3" max="3" width="15.5546875" bestFit="1" customWidth="1"/>
    <col min="4" max="4" width="15.33203125" customWidth="1"/>
    <col min="5" max="5" width="15.109375" customWidth="1"/>
    <col min="7" max="8" width="6.88671875" customWidth="1"/>
    <col min="9" max="9" width="27.77734375" bestFit="1" customWidth="1"/>
    <col min="10" max="10" width="29.5546875" bestFit="1" customWidth="1"/>
    <col min="11" max="11" width="10.44140625" bestFit="1" customWidth="1"/>
  </cols>
  <sheetData>
    <row r="1" spans="1:11">
      <c r="A1" s="5"/>
      <c r="B1" s="6" t="s">
        <v>4</v>
      </c>
      <c r="C1" s="7"/>
      <c r="D1" s="6" t="s">
        <v>3</v>
      </c>
    </row>
    <row r="2" spans="1:11">
      <c r="A2" s="5"/>
      <c r="B2" s="6" t="s">
        <v>182</v>
      </c>
      <c r="C2" s="7"/>
      <c r="D2" s="6" t="s">
        <v>183</v>
      </c>
    </row>
    <row r="3" spans="1:11">
      <c r="A3" s="5"/>
      <c r="B3" s="8" t="s">
        <v>5</v>
      </c>
      <c r="C3" s="7"/>
      <c r="D3" s="6" t="s">
        <v>6</v>
      </c>
    </row>
    <row r="5" spans="1:11" ht="29.4" customHeight="1">
      <c r="A5" s="66" t="s">
        <v>0</v>
      </c>
      <c r="B5" s="66" t="s">
        <v>7</v>
      </c>
      <c r="C5" s="66" t="s">
        <v>1</v>
      </c>
      <c r="D5" s="66" t="s">
        <v>2</v>
      </c>
      <c r="E5" s="66" t="s">
        <v>86</v>
      </c>
      <c r="F5" s="66" t="s">
        <v>184</v>
      </c>
      <c r="G5" s="66"/>
      <c r="H5" s="66"/>
      <c r="I5" s="66" t="s">
        <v>87</v>
      </c>
      <c r="J5" s="66" t="s">
        <v>88</v>
      </c>
      <c r="K5" s="66" t="s">
        <v>89</v>
      </c>
    </row>
    <row r="6" spans="1:11" s="10" customFormat="1" ht="20.100000000000001" customHeight="1">
      <c r="A6" s="67">
        <v>1</v>
      </c>
      <c r="B6" s="67">
        <v>20190349</v>
      </c>
      <c r="C6" s="67" t="s">
        <v>90</v>
      </c>
      <c r="D6" s="67" t="s">
        <v>91</v>
      </c>
      <c r="E6" s="67" t="s">
        <v>92</v>
      </c>
      <c r="F6" s="68" t="s">
        <v>17</v>
      </c>
      <c r="G6" s="68"/>
      <c r="H6" s="68"/>
      <c r="I6" s="69" t="s">
        <v>93</v>
      </c>
      <c r="J6" s="69" t="s">
        <v>94</v>
      </c>
      <c r="K6" s="69" t="s">
        <v>18</v>
      </c>
    </row>
    <row r="7" spans="1:11" s="10" customFormat="1" ht="20.100000000000001" customHeight="1">
      <c r="A7" s="67">
        <v>2</v>
      </c>
      <c r="B7" s="67">
        <v>20181779</v>
      </c>
      <c r="C7" s="67" t="s">
        <v>95</v>
      </c>
      <c r="D7" s="67" t="s">
        <v>96</v>
      </c>
      <c r="E7" s="67" t="s">
        <v>97</v>
      </c>
      <c r="F7" s="68" t="s">
        <v>17</v>
      </c>
      <c r="G7" s="68"/>
      <c r="H7" s="68"/>
      <c r="I7" s="69" t="s">
        <v>98</v>
      </c>
      <c r="J7" s="69" t="s">
        <v>99</v>
      </c>
      <c r="K7" s="69" t="s">
        <v>18</v>
      </c>
    </row>
    <row r="8" spans="1:11" s="10" customFormat="1" ht="20.100000000000001" customHeight="1">
      <c r="A8" s="67">
        <v>3</v>
      </c>
      <c r="B8" s="67">
        <v>20191753</v>
      </c>
      <c r="C8" s="67" t="s">
        <v>100</v>
      </c>
      <c r="D8" s="67" t="s">
        <v>101</v>
      </c>
      <c r="E8" s="67" t="s">
        <v>102</v>
      </c>
      <c r="F8" s="68" t="s">
        <v>17</v>
      </c>
      <c r="G8" s="68"/>
      <c r="H8" s="68"/>
      <c r="I8" s="69" t="s">
        <v>103</v>
      </c>
      <c r="J8" s="69" t="s">
        <v>104</v>
      </c>
      <c r="K8" s="69" t="s">
        <v>18</v>
      </c>
    </row>
    <row r="9" spans="1:11" s="10" customFormat="1" ht="20.100000000000001" customHeight="1">
      <c r="A9" s="67">
        <v>4</v>
      </c>
      <c r="B9" s="67">
        <v>20201129</v>
      </c>
      <c r="C9" s="67" t="s">
        <v>105</v>
      </c>
      <c r="D9" s="67" t="s">
        <v>106</v>
      </c>
      <c r="E9" s="67" t="s">
        <v>107</v>
      </c>
      <c r="F9" s="68" t="s">
        <v>17</v>
      </c>
      <c r="G9" s="68"/>
      <c r="H9" s="68"/>
      <c r="I9" s="69" t="s">
        <v>108</v>
      </c>
      <c r="J9" s="69" t="s">
        <v>109</v>
      </c>
      <c r="K9" s="69" t="s">
        <v>18</v>
      </c>
    </row>
    <row r="10" spans="1:11" s="10" customFormat="1" ht="20.100000000000001" customHeight="1">
      <c r="A10" s="67">
        <v>5</v>
      </c>
      <c r="B10" s="67">
        <v>20170917</v>
      </c>
      <c r="C10" s="67" t="s">
        <v>110</v>
      </c>
      <c r="D10" s="67" t="s">
        <v>111</v>
      </c>
      <c r="E10" s="67" t="s">
        <v>112</v>
      </c>
      <c r="F10" s="68" t="s">
        <v>17</v>
      </c>
      <c r="G10" s="68"/>
      <c r="H10" s="68"/>
      <c r="I10" s="69" t="s">
        <v>113</v>
      </c>
      <c r="J10" s="69" t="s">
        <v>114</v>
      </c>
      <c r="K10" s="69" t="s">
        <v>18</v>
      </c>
    </row>
    <row r="11" spans="1:11" s="10" customFormat="1" ht="20.100000000000001" customHeight="1">
      <c r="A11" s="67">
        <v>6</v>
      </c>
      <c r="B11" s="67">
        <v>20180987</v>
      </c>
      <c r="C11" s="67" t="s">
        <v>115</v>
      </c>
      <c r="D11" s="67" t="s">
        <v>116</v>
      </c>
      <c r="E11" s="67" t="s">
        <v>112</v>
      </c>
      <c r="F11" s="68" t="s">
        <v>17</v>
      </c>
      <c r="G11" s="68"/>
      <c r="H11" s="68"/>
      <c r="I11" s="69" t="s">
        <v>117</v>
      </c>
      <c r="J11" s="69" t="s">
        <v>118</v>
      </c>
      <c r="K11" s="69" t="s">
        <v>18</v>
      </c>
    </row>
    <row r="12" spans="1:11" s="10" customFormat="1" ht="20.100000000000001" customHeight="1">
      <c r="A12" s="67">
        <v>7</v>
      </c>
      <c r="B12" s="67">
        <v>20191542</v>
      </c>
      <c r="C12" s="67" t="s">
        <v>119</v>
      </c>
      <c r="D12" s="67" t="s">
        <v>120</v>
      </c>
      <c r="E12" s="67" t="s">
        <v>92</v>
      </c>
      <c r="F12" s="68" t="s">
        <v>17</v>
      </c>
      <c r="G12" s="68"/>
      <c r="H12" s="68"/>
      <c r="I12" s="69" t="s">
        <v>121</v>
      </c>
      <c r="J12" s="69" t="s">
        <v>122</v>
      </c>
      <c r="K12" s="69" t="s">
        <v>18</v>
      </c>
    </row>
    <row r="13" spans="1:11" s="10" customFormat="1" ht="20.100000000000001" customHeight="1">
      <c r="A13" s="67">
        <v>8</v>
      </c>
      <c r="B13" s="67">
        <v>20191421</v>
      </c>
      <c r="C13" s="67" t="s">
        <v>123</v>
      </c>
      <c r="D13" s="67" t="s">
        <v>124</v>
      </c>
      <c r="E13" s="67" t="s">
        <v>112</v>
      </c>
      <c r="F13" s="68" t="s">
        <v>17</v>
      </c>
      <c r="G13" s="68"/>
      <c r="H13" s="68"/>
      <c r="I13" s="69" t="s">
        <v>125</v>
      </c>
      <c r="J13" s="69" t="s">
        <v>126</v>
      </c>
      <c r="K13" s="69" t="s">
        <v>18</v>
      </c>
    </row>
    <row r="14" spans="1:11" s="10" customFormat="1" ht="20.100000000000001" customHeight="1">
      <c r="A14" s="67">
        <v>9</v>
      </c>
      <c r="B14" s="67">
        <v>20191617</v>
      </c>
      <c r="C14" s="67" t="s">
        <v>127</v>
      </c>
      <c r="D14" s="67" t="s">
        <v>128</v>
      </c>
      <c r="E14" s="67" t="s">
        <v>129</v>
      </c>
      <c r="F14" s="68" t="s">
        <v>17</v>
      </c>
      <c r="G14" s="68"/>
      <c r="H14" s="68"/>
      <c r="I14" s="69" t="s">
        <v>130</v>
      </c>
      <c r="J14" s="69" t="s">
        <v>131</v>
      </c>
      <c r="K14" s="69" t="s">
        <v>18</v>
      </c>
    </row>
    <row r="15" spans="1:11" s="10" customFormat="1" ht="20.100000000000001" customHeight="1">
      <c r="A15" s="67">
        <v>10</v>
      </c>
      <c r="B15" s="67">
        <v>20191565</v>
      </c>
      <c r="C15" s="67" t="s">
        <v>132</v>
      </c>
      <c r="D15" s="67" t="s">
        <v>133</v>
      </c>
      <c r="E15" s="67" t="s">
        <v>134</v>
      </c>
      <c r="F15" s="68" t="s">
        <v>17</v>
      </c>
      <c r="G15" s="68"/>
      <c r="H15" s="68"/>
      <c r="I15" s="69" t="s">
        <v>135</v>
      </c>
      <c r="J15" s="69" t="s">
        <v>136</v>
      </c>
      <c r="K15" s="69" t="s">
        <v>18</v>
      </c>
    </row>
    <row r="16" spans="1:11" s="10" customFormat="1" ht="20.100000000000001" customHeight="1">
      <c r="A16" s="67">
        <v>11</v>
      </c>
      <c r="B16" s="67">
        <v>20201959</v>
      </c>
      <c r="C16" s="67" t="s">
        <v>137</v>
      </c>
      <c r="D16" s="67" t="s">
        <v>138</v>
      </c>
      <c r="E16" s="67" t="s">
        <v>13</v>
      </c>
      <c r="F16" s="68" t="s">
        <v>17</v>
      </c>
      <c r="G16" s="68"/>
      <c r="H16" s="68"/>
      <c r="I16" s="69" t="s">
        <v>139</v>
      </c>
      <c r="J16" s="69" t="s">
        <v>140</v>
      </c>
      <c r="K16" s="69" t="s">
        <v>18</v>
      </c>
    </row>
    <row r="17" spans="1:11" s="10" customFormat="1" ht="20.100000000000001" customHeight="1">
      <c r="A17" s="67">
        <v>12</v>
      </c>
      <c r="B17" s="67">
        <v>20201535</v>
      </c>
      <c r="C17" s="67" t="s">
        <v>141</v>
      </c>
      <c r="D17" s="67" t="s">
        <v>142</v>
      </c>
      <c r="E17" s="67" t="s">
        <v>143</v>
      </c>
      <c r="F17" s="68" t="s">
        <v>17</v>
      </c>
      <c r="G17" s="68"/>
      <c r="H17" s="68"/>
      <c r="I17" s="69" t="s">
        <v>144</v>
      </c>
      <c r="J17" s="69" t="s">
        <v>145</v>
      </c>
      <c r="K17" s="69" t="s">
        <v>146</v>
      </c>
    </row>
    <row r="18" spans="1:11" s="10" customFormat="1" ht="20.100000000000001" customHeight="1">
      <c r="A18" s="67">
        <v>13</v>
      </c>
      <c r="B18" s="67">
        <v>20171486</v>
      </c>
      <c r="C18" s="67" t="s">
        <v>147</v>
      </c>
      <c r="D18" s="67" t="s">
        <v>148</v>
      </c>
      <c r="E18" s="67" t="s">
        <v>149</v>
      </c>
      <c r="F18" s="68" t="s">
        <v>17</v>
      </c>
      <c r="G18" s="68">
        <v>2.13</v>
      </c>
      <c r="H18" s="68">
        <v>93</v>
      </c>
      <c r="I18" s="69" t="s">
        <v>150</v>
      </c>
      <c r="J18" s="69" t="s">
        <v>151</v>
      </c>
      <c r="K18" s="69" t="s">
        <v>18</v>
      </c>
    </row>
    <row r="19" spans="1:11" s="10" customFormat="1" ht="20.100000000000001" customHeight="1">
      <c r="A19" s="67">
        <v>14</v>
      </c>
      <c r="B19" s="67">
        <v>20191576</v>
      </c>
      <c r="C19" s="67" t="s">
        <v>152</v>
      </c>
      <c r="D19" s="67" t="s">
        <v>153</v>
      </c>
      <c r="E19" s="67" t="s">
        <v>154</v>
      </c>
      <c r="F19" s="68" t="s">
        <v>17</v>
      </c>
      <c r="G19" s="68"/>
      <c r="H19" s="68"/>
      <c r="I19" s="69" t="s">
        <v>155</v>
      </c>
      <c r="J19" s="69" t="s">
        <v>156</v>
      </c>
      <c r="K19" s="69" t="s">
        <v>18</v>
      </c>
    </row>
    <row r="20" spans="1:11" s="10" customFormat="1" ht="20.100000000000001" customHeight="1">
      <c r="A20" s="67">
        <v>15</v>
      </c>
      <c r="B20" s="67">
        <v>20191418</v>
      </c>
      <c r="C20" s="67" t="s">
        <v>157</v>
      </c>
      <c r="D20" s="67" t="s">
        <v>158</v>
      </c>
      <c r="E20" s="67" t="s">
        <v>14</v>
      </c>
      <c r="F20" s="68" t="s">
        <v>17</v>
      </c>
      <c r="G20" s="68"/>
      <c r="H20" s="68"/>
      <c r="I20" s="69" t="s">
        <v>159</v>
      </c>
      <c r="J20" s="69" t="s">
        <v>160</v>
      </c>
      <c r="K20" s="69" t="s">
        <v>18</v>
      </c>
    </row>
    <row r="21" spans="1:11" s="10" customFormat="1" ht="20.100000000000001" customHeight="1">
      <c r="A21" s="67">
        <v>16</v>
      </c>
      <c r="B21" s="67">
        <v>20191366</v>
      </c>
      <c r="C21" s="67" t="s">
        <v>161</v>
      </c>
      <c r="D21" s="67" t="s">
        <v>162</v>
      </c>
      <c r="E21" s="67" t="s">
        <v>163</v>
      </c>
      <c r="F21" s="68" t="s">
        <v>17</v>
      </c>
      <c r="G21" s="68"/>
      <c r="H21" s="68"/>
      <c r="I21" s="69" t="s">
        <v>164</v>
      </c>
      <c r="J21" s="69" t="s">
        <v>165</v>
      </c>
      <c r="K21" s="69" t="s">
        <v>18</v>
      </c>
    </row>
    <row r="22" spans="1:11" s="10" customFormat="1" ht="20.100000000000001" customHeight="1">
      <c r="A22" s="67">
        <v>17</v>
      </c>
      <c r="B22" s="67">
        <v>20202393</v>
      </c>
      <c r="C22" s="67" t="s">
        <v>166</v>
      </c>
      <c r="D22" s="67" t="s">
        <v>167</v>
      </c>
      <c r="E22" s="67" t="s">
        <v>15</v>
      </c>
      <c r="F22" s="68" t="s">
        <v>17</v>
      </c>
      <c r="G22" s="68">
        <v>2.59</v>
      </c>
      <c r="H22" s="68">
        <v>47</v>
      </c>
      <c r="I22" s="69" t="s">
        <v>168</v>
      </c>
      <c r="J22" s="69" t="s">
        <v>169</v>
      </c>
      <c r="K22" s="69" t="s">
        <v>18</v>
      </c>
    </row>
    <row r="23" spans="1:11" s="10" customFormat="1" ht="20.100000000000001" customHeight="1">
      <c r="A23" s="67">
        <v>18</v>
      </c>
      <c r="B23" s="67">
        <v>20181939</v>
      </c>
      <c r="C23" s="67" t="s">
        <v>170</v>
      </c>
      <c r="D23" s="67" t="s">
        <v>171</v>
      </c>
      <c r="E23" s="67" t="s">
        <v>92</v>
      </c>
      <c r="F23" s="68" t="s">
        <v>17</v>
      </c>
      <c r="G23" s="68"/>
      <c r="H23" s="68"/>
      <c r="I23" s="69" t="s">
        <v>172</v>
      </c>
      <c r="J23" s="69" t="s">
        <v>173</v>
      </c>
      <c r="K23" s="69" t="s">
        <v>18</v>
      </c>
    </row>
    <row r="24" spans="1:11" s="10" customFormat="1" ht="20.100000000000001" customHeight="1">
      <c r="A24" s="67">
        <v>19</v>
      </c>
      <c r="B24" s="67">
        <v>20181070</v>
      </c>
      <c r="C24" s="67" t="s">
        <v>174</v>
      </c>
      <c r="D24" s="67" t="s">
        <v>175</v>
      </c>
      <c r="E24" s="67" t="s">
        <v>176</v>
      </c>
      <c r="F24" s="68" t="s">
        <v>17</v>
      </c>
      <c r="G24" s="68">
        <v>3.17</v>
      </c>
      <c r="H24" s="68">
        <v>74</v>
      </c>
      <c r="I24" s="69" t="s">
        <v>177</v>
      </c>
      <c r="J24" s="69" t="s">
        <v>178</v>
      </c>
      <c r="K24" s="69" t="s">
        <v>18</v>
      </c>
    </row>
    <row r="25" spans="1:11" s="10" customFormat="1" ht="20.100000000000001" customHeight="1">
      <c r="A25" s="67">
        <v>20</v>
      </c>
      <c r="B25" s="67">
        <v>20180173</v>
      </c>
      <c r="C25" s="67" t="s">
        <v>179</v>
      </c>
      <c r="D25" s="67" t="s">
        <v>111</v>
      </c>
      <c r="E25" s="67" t="s">
        <v>12</v>
      </c>
      <c r="F25" s="68" t="s">
        <v>17</v>
      </c>
      <c r="G25" s="68"/>
      <c r="H25" s="68"/>
      <c r="I25" s="69" t="s">
        <v>180</v>
      </c>
      <c r="J25" s="69" t="s">
        <v>181</v>
      </c>
      <c r="K25" s="69" t="s">
        <v>18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O23"/>
  <sheetViews>
    <sheetView workbookViewId="0">
      <selection activeCell="E29" sqref="E29"/>
    </sheetView>
  </sheetViews>
  <sheetFormatPr defaultRowHeight="14.4"/>
  <cols>
    <col min="1" max="8" width="8.88671875" style="21"/>
    <col min="9" max="9" width="13.77734375" style="21" bestFit="1" customWidth="1"/>
    <col min="10" max="16384" width="8.88671875" style="21"/>
  </cols>
  <sheetData>
    <row r="4" spans="2:15">
      <c r="B4" s="21" t="s">
        <v>20</v>
      </c>
      <c r="C4" s="21" t="s">
        <v>21</v>
      </c>
      <c r="D4" s="21" t="s">
        <v>22</v>
      </c>
      <c r="E4" s="21" t="s">
        <v>23</v>
      </c>
      <c r="F4" s="21" t="s">
        <v>24</v>
      </c>
      <c r="G4" s="21" t="s">
        <v>25</v>
      </c>
      <c r="H4" s="21" t="s">
        <v>26</v>
      </c>
      <c r="I4" s="21" t="s">
        <v>20</v>
      </c>
      <c r="J4" s="21" t="s">
        <v>186</v>
      </c>
      <c r="K4" s="21" t="s">
        <v>187</v>
      </c>
      <c r="L4" s="21" t="s">
        <v>188</v>
      </c>
      <c r="M4" s="21" t="s">
        <v>189</v>
      </c>
      <c r="N4" s="21" t="s">
        <v>190</v>
      </c>
      <c r="O4" s="21" t="s">
        <v>191</v>
      </c>
    </row>
    <row r="5" spans="2:15">
      <c r="B5" s="21" t="s">
        <v>90</v>
      </c>
      <c r="C5" s="21" t="s">
        <v>91</v>
      </c>
      <c r="D5" s="21" t="s">
        <v>94</v>
      </c>
      <c r="E5" s="21" t="s">
        <v>192</v>
      </c>
      <c r="F5" s="21" t="s">
        <v>193</v>
      </c>
      <c r="G5" s="21" t="s">
        <v>194</v>
      </c>
      <c r="H5" s="21" t="s">
        <v>195</v>
      </c>
      <c r="I5" s="21" t="s">
        <v>90</v>
      </c>
      <c r="J5" s="21" t="s">
        <v>196</v>
      </c>
      <c r="K5" s="21" t="s">
        <v>197</v>
      </c>
      <c r="L5" s="21" t="s">
        <v>197</v>
      </c>
      <c r="M5" s="21" t="s">
        <v>197</v>
      </c>
      <c r="N5" s="21" t="s">
        <v>197</v>
      </c>
      <c r="O5" s="21" t="s">
        <v>197</v>
      </c>
    </row>
    <row r="6" spans="2:15">
      <c r="B6" s="21" t="s">
        <v>95</v>
      </c>
      <c r="C6" s="21" t="s">
        <v>96</v>
      </c>
      <c r="D6" s="21" t="s">
        <v>99</v>
      </c>
      <c r="E6" s="21" t="s">
        <v>192</v>
      </c>
      <c r="F6" s="21" t="s">
        <v>193</v>
      </c>
      <c r="G6" s="21" t="s">
        <v>198</v>
      </c>
      <c r="H6" s="21" t="s">
        <v>199</v>
      </c>
      <c r="I6" s="21" t="s">
        <v>95</v>
      </c>
      <c r="J6" s="21" t="s">
        <v>200</v>
      </c>
      <c r="K6" s="21" t="s">
        <v>197</v>
      </c>
      <c r="L6" s="21" t="s">
        <v>197</v>
      </c>
      <c r="M6" s="21" t="s">
        <v>197</v>
      </c>
      <c r="N6" s="21" t="s">
        <v>197</v>
      </c>
      <c r="O6" s="21" t="s">
        <v>201</v>
      </c>
    </row>
    <row r="7" spans="2:15">
      <c r="B7" s="21" t="s">
        <v>100</v>
      </c>
      <c r="C7" s="21" t="s">
        <v>101</v>
      </c>
      <c r="D7" s="21" t="s">
        <v>104</v>
      </c>
      <c r="E7" s="21" t="s">
        <v>192</v>
      </c>
      <c r="F7" s="21" t="s">
        <v>193</v>
      </c>
      <c r="G7" s="21" t="s">
        <v>202</v>
      </c>
      <c r="H7" s="21" t="s">
        <v>203</v>
      </c>
      <c r="I7" s="21" t="s">
        <v>100</v>
      </c>
      <c r="J7" s="21" t="s">
        <v>196</v>
      </c>
      <c r="K7" s="21" t="s">
        <v>197</v>
      </c>
      <c r="L7" s="21" t="s">
        <v>197</v>
      </c>
      <c r="M7" s="21" t="s">
        <v>197</v>
      </c>
      <c r="N7" s="21" t="s">
        <v>197</v>
      </c>
      <c r="O7" s="21" t="s">
        <v>197</v>
      </c>
    </row>
    <row r="8" spans="2:15">
      <c r="B8" s="21" t="s">
        <v>105</v>
      </c>
      <c r="C8" s="21" t="s">
        <v>106</v>
      </c>
      <c r="D8" s="21" t="s">
        <v>109</v>
      </c>
      <c r="E8" s="21" t="s">
        <v>192</v>
      </c>
      <c r="F8" s="21" t="s">
        <v>204</v>
      </c>
      <c r="G8" s="21" t="s">
        <v>205</v>
      </c>
      <c r="H8" s="21" t="s">
        <v>206</v>
      </c>
      <c r="I8" s="21" t="s">
        <v>105</v>
      </c>
      <c r="J8" s="21" t="s">
        <v>196</v>
      </c>
      <c r="K8" s="21" t="s">
        <v>197</v>
      </c>
      <c r="L8" s="21" t="s">
        <v>197</v>
      </c>
      <c r="M8" s="21" t="s">
        <v>197</v>
      </c>
      <c r="N8" s="21" t="s">
        <v>197</v>
      </c>
      <c r="O8" s="21" t="s">
        <v>197</v>
      </c>
    </row>
    <row r="9" spans="2:15">
      <c r="B9" s="21" t="s">
        <v>110</v>
      </c>
      <c r="C9" s="21" t="s">
        <v>111</v>
      </c>
      <c r="D9" s="21" t="s">
        <v>114</v>
      </c>
      <c r="E9" s="21" t="s">
        <v>192</v>
      </c>
      <c r="F9" s="21" t="s">
        <v>204</v>
      </c>
      <c r="G9" s="21" t="s">
        <v>194</v>
      </c>
      <c r="H9" s="21" t="s">
        <v>207</v>
      </c>
      <c r="I9" s="21" t="s">
        <v>110</v>
      </c>
      <c r="J9" s="21" t="s">
        <v>200</v>
      </c>
      <c r="K9" s="21" t="s">
        <v>197</v>
      </c>
      <c r="L9" s="21" t="s">
        <v>201</v>
      </c>
      <c r="M9" s="21" t="s">
        <v>197</v>
      </c>
      <c r="N9" s="21" t="s">
        <v>197</v>
      </c>
      <c r="O9" s="21" t="s">
        <v>197</v>
      </c>
    </row>
    <row r="10" spans="2:15">
      <c r="B10" s="21" t="s">
        <v>115</v>
      </c>
      <c r="C10" s="21" t="s">
        <v>116</v>
      </c>
      <c r="D10" s="21" t="s">
        <v>118</v>
      </c>
      <c r="E10" s="21" t="s">
        <v>192</v>
      </c>
      <c r="F10" s="21" t="s">
        <v>208</v>
      </c>
      <c r="G10" s="21" t="s">
        <v>209</v>
      </c>
      <c r="H10" s="21" t="s">
        <v>210</v>
      </c>
      <c r="I10" s="21" t="s">
        <v>115</v>
      </c>
      <c r="J10" s="21" t="s">
        <v>201</v>
      </c>
      <c r="K10" s="21" t="s">
        <v>211</v>
      </c>
      <c r="L10" s="21" t="s">
        <v>211</v>
      </c>
      <c r="M10" s="21" t="s">
        <v>211</v>
      </c>
      <c r="N10" s="21" t="s">
        <v>211</v>
      </c>
      <c r="O10" s="21" t="s">
        <v>211</v>
      </c>
    </row>
    <row r="11" spans="2:15">
      <c r="B11" s="21" t="s">
        <v>119</v>
      </c>
      <c r="C11" s="21" t="s">
        <v>120</v>
      </c>
      <c r="D11" s="21" t="s">
        <v>122</v>
      </c>
      <c r="E11" s="21" t="s">
        <v>192</v>
      </c>
      <c r="F11" s="21" t="s">
        <v>204</v>
      </c>
      <c r="G11" s="21" t="s">
        <v>202</v>
      </c>
      <c r="H11" s="21" t="s">
        <v>212</v>
      </c>
      <c r="I11" s="21" t="s">
        <v>119</v>
      </c>
      <c r="J11" s="21" t="s">
        <v>200</v>
      </c>
      <c r="K11" s="21" t="s">
        <v>201</v>
      </c>
      <c r="L11" s="21" t="s">
        <v>197</v>
      </c>
      <c r="M11" s="21" t="s">
        <v>197</v>
      </c>
      <c r="N11" s="21" t="s">
        <v>197</v>
      </c>
      <c r="O11" s="21" t="s">
        <v>197</v>
      </c>
    </row>
    <row r="12" spans="2:15">
      <c r="B12" s="21" t="s">
        <v>123</v>
      </c>
      <c r="C12" s="21" t="s">
        <v>124</v>
      </c>
      <c r="D12" s="21" t="s">
        <v>126</v>
      </c>
      <c r="E12" s="21" t="s">
        <v>192</v>
      </c>
      <c r="F12" s="21" t="s">
        <v>204</v>
      </c>
      <c r="G12" s="21" t="s">
        <v>213</v>
      </c>
      <c r="H12" s="21" t="s">
        <v>214</v>
      </c>
      <c r="I12" s="21" t="s">
        <v>123</v>
      </c>
      <c r="J12" s="21" t="s">
        <v>196</v>
      </c>
      <c r="K12" s="21" t="s">
        <v>197</v>
      </c>
      <c r="L12" s="21" t="s">
        <v>197</v>
      </c>
      <c r="M12" s="21" t="s">
        <v>197</v>
      </c>
      <c r="N12" s="21" t="s">
        <v>197</v>
      </c>
      <c r="O12" s="21" t="s">
        <v>197</v>
      </c>
    </row>
    <row r="13" spans="2:15">
      <c r="B13" s="21" t="s">
        <v>127</v>
      </c>
      <c r="C13" s="21" t="s">
        <v>128</v>
      </c>
      <c r="D13" s="21" t="s">
        <v>131</v>
      </c>
      <c r="E13" s="21" t="s">
        <v>192</v>
      </c>
      <c r="F13" s="21" t="s">
        <v>198</v>
      </c>
      <c r="G13" s="21" t="s">
        <v>208</v>
      </c>
      <c r="H13" s="21" t="s">
        <v>215</v>
      </c>
      <c r="I13" s="21" t="s">
        <v>127</v>
      </c>
      <c r="J13" s="21" t="s">
        <v>196</v>
      </c>
      <c r="K13" s="21" t="s">
        <v>197</v>
      </c>
      <c r="L13" s="21" t="s">
        <v>197</v>
      </c>
      <c r="M13" s="21" t="s">
        <v>197</v>
      </c>
      <c r="N13" s="21" t="s">
        <v>197</v>
      </c>
      <c r="O13" s="21" t="s">
        <v>197</v>
      </c>
    </row>
    <row r="14" spans="2:15">
      <c r="B14" s="21" t="s">
        <v>132</v>
      </c>
      <c r="C14" s="21" t="s">
        <v>133</v>
      </c>
      <c r="D14" s="21" t="s">
        <v>136</v>
      </c>
      <c r="E14" s="21" t="s">
        <v>192</v>
      </c>
      <c r="F14" s="21" t="s">
        <v>216</v>
      </c>
      <c r="G14" s="21" t="s">
        <v>205</v>
      </c>
      <c r="H14" s="21" t="s">
        <v>217</v>
      </c>
      <c r="I14" s="21" t="s">
        <v>132</v>
      </c>
      <c r="J14" s="21" t="s">
        <v>218</v>
      </c>
      <c r="K14" s="21" t="s">
        <v>201</v>
      </c>
      <c r="L14" s="21" t="s">
        <v>201</v>
      </c>
      <c r="M14" s="21" t="s">
        <v>201</v>
      </c>
      <c r="N14" s="21" t="s">
        <v>197</v>
      </c>
      <c r="O14" s="21" t="s">
        <v>197</v>
      </c>
    </row>
    <row r="15" spans="2:15">
      <c r="B15" s="21" t="s">
        <v>137</v>
      </c>
      <c r="C15" s="21" t="s">
        <v>138</v>
      </c>
      <c r="D15" s="21" t="s">
        <v>140</v>
      </c>
      <c r="E15" s="21" t="s">
        <v>192</v>
      </c>
      <c r="F15" s="21" t="s">
        <v>204</v>
      </c>
      <c r="G15" s="21" t="s">
        <v>213</v>
      </c>
      <c r="H15" s="21" t="s">
        <v>219</v>
      </c>
      <c r="I15" s="21" t="s">
        <v>137</v>
      </c>
      <c r="J15" s="21" t="s">
        <v>196</v>
      </c>
      <c r="K15" s="21" t="s">
        <v>197</v>
      </c>
      <c r="L15" s="21" t="s">
        <v>197</v>
      </c>
      <c r="M15" s="21" t="s">
        <v>197</v>
      </c>
      <c r="N15" s="21" t="s">
        <v>197</v>
      </c>
      <c r="O15" s="21" t="s">
        <v>197</v>
      </c>
    </row>
    <row r="16" spans="2:15">
      <c r="B16" s="21" t="s">
        <v>141</v>
      </c>
      <c r="C16" s="21" t="s">
        <v>220</v>
      </c>
      <c r="D16" s="21" t="s">
        <v>145</v>
      </c>
      <c r="E16" s="21" t="s">
        <v>192</v>
      </c>
      <c r="F16" s="21" t="s">
        <v>193</v>
      </c>
      <c r="G16" s="21" t="s">
        <v>221</v>
      </c>
      <c r="H16" s="21" t="s">
        <v>222</v>
      </c>
      <c r="I16" s="21" t="s">
        <v>141</v>
      </c>
      <c r="J16" s="21" t="s">
        <v>196</v>
      </c>
      <c r="K16" s="21" t="s">
        <v>197</v>
      </c>
      <c r="L16" s="21" t="s">
        <v>197</v>
      </c>
      <c r="M16" s="21" t="s">
        <v>197</v>
      </c>
      <c r="N16" s="21" t="s">
        <v>197</v>
      </c>
      <c r="O16" s="21" t="s">
        <v>197</v>
      </c>
    </row>
    <row r="17" spans="2:15">
      <c r="B17" s="21" t="s">
        <v>152</v>
      </c>
      <c r="C17" s="21" t="s">
        <v>153</v>
      </c>
      <c r="D17" s="21" t="s">
        <v>156</v>
      </c>
      <c r="E17" s="21" t="s">
        <v>192</v>
      </c>
      <c r="F17" s="21" t="s">
        <v>223</v>
      </c>
      <c r="G17" s="21" t="s">
        <v>216</v>
      </c>
      <c r="H17" s="21" t="s">
        <v>224</v>
      </c>
      <c r="I17" s="21" t="s">
        <v>152</v>
      </c>
      <c r="J17" s="21" t="s">
        <v>225</v>
      </c>
      <c r="K17" s="21" t="s">
        <v>201</v>
      </c>
      <c r="L17" s="21" t="s">
        <v>197</v>
      </c>
      <c r="M17" s="21" t="s">
        <v>197</v>
      </c>
      <c r="N17" s="21" t="s">
        <v>201</v>
      </c>
      <c r="O17" s="21" t="s">
        <v>197</v>
      </c>
    </row>
    <row r="18" spans="2:15">
      <c r="B18" s="21" t="s">
        <v>157</v>
      </c>
      <c r="C18" s="21" t="s">
        <v>158</v>
      </c>
      <c r="D18" s="21" t="s">
        <v>160</v>
      </c>
      <c r="E18" s="21" t="s">
        <v>192</v>
      </c>
      <c r="F18" s="21" t="s">
        <v>193</v>
      </c>
      <c r="G18" s="21" t="s">
        <v>213</v>
      </c>
      <c r="H18" s="21" t="s">
        <v>226</v>
      </c>
      <c r="I18" s="21" t="s">
        <v>157</v>
      </c>
      <c r="J18" s="21" t="s">
        <v>218</v>
      </c>
      <c r="K18" s="21" t="s">
        <v>201</v>
      </c>
      <c r="L18" s="21" t="s">
        <v>201</v>
      </c>
      <c r="M18" s="21" t="s">
        <v>197</v>
      </c>
      <c r="N18" s="21" t="s">
        <v>197</v>
      </c>
      <c r="O18" s="21" t="s">
        <v>201</v>
      </c>
    </row>
    <row r="19" spans="2:15">
      <c r="B19" s="21" t="s">
        <v>161</v>
      </c>
      <c r="C19" s="21" t="s">
        <v>162</v>
      </c>
      <c r="D19" s="21" t="s">
        <v>165</v>
      </c>
      <c r="E19" s="21" t="s">
        <v>192</v>
      </c>
      <c r="F19" s="21" t="s">
        <v>204</v>
      </c>
      <c r="G19" s="21" t="s">
        <v>213</v>
      </c>
      <c r="H19" s="21" t="s">
        <v>227</v>
      </c>
      <c r="I19" s="21" t="s">
        <v>161</v>
      </c>
      <c r="J19" s="21" t="s">
        <v>225</v>
      </c>
      <c r="K19" s="21" t="s">
        <v>201</v>
      </c>
      <c r="L19" s="21" t="s">
        <v>197</v>
      </c>
      <c r="M19" s="21" t="s">
        <v>197</v>
      </c>
      <c r="N19" s="21" t="s">
        <v>201</v>
      </c>
      <c r="O19" s="21" t="s">
        <v>197</v>
      </c>
    </row>
    <row r="20" spans="2:15">
      <c r="B20" s="21" t="s">
        <v>166</v>
      </c>
      <c r="C20" s="21" t="s">
        <v>167</v>
      </c>
      <c r="D20" s="21" t="s">
        <v>169</v>
      </c>
      <c r="E20" s="21" t="s">
        <v>192</v>
      </c>
      <c r="F20" s="21" t="s">
        <v>204</v>
      </c>
      <c r="G20" s="21" t="s">
        <v>213</v>
      </c>
      <c r="H20" s="21" t="s">
        <v>228</v>
      </c>
      <c r="I20" s="21" t="s">
        <v>166</v>
      </c>
      <c r="J20" s="21" t="s">
        <v>200</v>
      </c>
      <c r="K20" s="21" t="s">
        <v>201</v>
      </c>
      <c r="L20" s="21" t="s">
        <v>197</v>
      </c>
      <c r="M20" s="21" t="s">
        <v>197</v>
      </c>
      <c r="N20" s="21" t="s">
        <v>197</v>
      </c>
      <c r="O20" s="21" t="s">
        <v>197</v>
      </c>
    </row>
    <row r="21" spans="2:15">
      <c r="B21" s="21" t="s">
        <v>170</v>
      </c>
      <c r="C21" s="21" t="s">
        <v>171</v>
      </c>
      <c r="D21" s="21" t="s">
        <v>173</v>
      </c>
      <c r="E21" s="21" t="s">
        <v>192</v>
      </c>
      <c r="F21" s="21" t="s">
        <v>204</v>
      </c>
      <c r="G21" s="21" t="s">
        <v>205</v>
      </c>
      <c r="H21" s="21" t="s">
        <v>206</v>
      </c>
      <c r="I21" s="21" t="s">
        <v>170</v>
      </c>
      <c r="J21" s="21" t="s">
        <v>196</v>
      </c>
      <c r="K21" s="21" t="s">
        <v>197</v>
      </c>
      <c r="L21" s="21" t="s">
        <v>197</v>
      </c>
      <c r="M21" s="21" t="s">
        <v>197</v>
      </c>
      <c r="N21" s="21" t="s">
        <v>197</v>
      </c>
      <c r="O21" s="21" t="s">
        <v>197</v>
      </c>
    </row>
    <row r="22" spans="2:15">
      <c r="B22" s="21" t="s">
        <v>179</v>
      </c>
      <c r="C22" s="21" t="s">
        <v>111</v>
      </c>
      <c r="D22" s="21" t="s">
        <v>181</v>
      </c>
      <c r="E22" s="21" t="s">
        <v>192</v>
      </c>
      <c r="F22" s="21" t="s">
        <v>221</v>
      </c>
      <c r="G22" s="21" t="s">
        <v>216</v>
      </c>
      <c r="H22" s="21" t="s">
        <v>229</v>
      </c>
      <c r="I22" s="21" t="s">
        <v>179</v>
      </c>
      <c r="J22" s="21" t="s">
        <v>225</v>
      </c>
      <c r="K22" s="21" t="s">
        <v>197</v>
      </c>
      <c r="L22" s="21" t="s">
        <v>197</v>
      </c>
      <c r="M22" s="21" t="s">
        <v>201</v>
      </c>
      <c r="N22" s="21" t="s">
        <v>197</v>
      </c>
      <c r="O22" s="21" t="s">
        <v>201</v>
      </c>
    </row>
    <row r="23" spans="2:15">
      <c r="B23" s="21" t="s">
        <v>230</v>
      </c>
      <c r="I23" s="21" t="s">
        <v>230</v>
      </c>
      <c r="J23" s="21" t="s">
        <v>231</v>
      </c>
      <c r="K23" s="21" t="s">
        <v>232</v>
      </c>
      <c r="L23" s="21" t="s">
        <v>233</v>
      </c>
      <c r="M23" s="21" t="s">
        <v>234</v>
      </c>
      <c r="N23" s="21" t="s">
        <v>234</v>
      </c>
      <c r="O23" s="21" t="s">
        <v>233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O2"/>
  <sheetViews>
    <sheetView workbookViewId="0">
      <selection activeCell="E9" sqref="E9"/>
    </sheetView>
  </sheetViews>
  <sheetFormatPr defaultColWidth="8.88671875" defaultRowHeight="14.4"/>
  <cols>
    <col min="1" max="1" width="8.88671875" style="21"/>
    <col min="2" max="2" width="15.44140625" style="21" bestFit="1" customWidth="1"/>
    <col min="3" max="8" width="8.88671875" style="21"/>
    <col min="9" max="9" width="15.44140625" style="21" bestFit="1" customWidth="1"/>
    <col min="10" max="15" width="8.88671875" style="20"/>
    <col min="16" max="16384" width="8.88671875" style="21"/>
  </cols>
  <sheetData>
    <row r="2" spans="2:3">
      <c r="B2" s="22" t="s">
        <v>242</v>
      </c>
      <c r="C2" s="22" t="s">
        <v>241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O22"/>
  <sheetViews>
    <sheetView workbookViewId="0">
      <selection activeCell="I5" sqref="I5:J21"/>
    </sheetView>
  </sheetViews>
  <sheetFormatPr defaultRowHeight="14.4"/>
  <cols>
    <col min="1" max="8" width="8.88671875" style="21"/>
    <col min="9" max="9" width="15.44140625" style="21" bestFit="1" customWidth="1"/>
    <col min="10" max="10" width="8.88671875" style="20"/>
    <col min="11" max="16384" width="8.88671875" style="21"/>
  </cols>
  <sheetData>
    <row r="2" spans="2:15" s="85" customFormat="1" ht="18">
      <c r="D2" s="85" t="s">
        <v>281</v>
      </c>
      <c r="F2" s="85" t="s">
        <v>19</v>
      </c>
      <c r="J2" s="86"/>
    </row>
    <row r="4" spans="2:15" s="51" customFormat="1" ht="15.6">
      <c r="B4" s="51" t="s">
        <v>20</v>
      </c>
      <c r="C4" s="51" t="s">
        <v>21</v>
      </c>
      <c r="D4" s="51" t="s">
        <v>22</v>
      </c>
      <c r="E4" s="51" t="s">
        <v>23</v>
      </c>
      <c r="F4" s="51" t="s">
        <v>24</v>
      </c>
      <c r="G4" s="51" t="s">
        <v>25</v>
      </c>
      <c r="H4" s="51" t="s">
        <v>26</v>
      </c>
      <c r="I4" s="51" t="s">
        <v>20</v>
      </c>
      <c r="J4" s="84" t="s">
        <v>27</v>
      </c>
      <c r="K4" s="51" t="s">
        <v>28</v>
      </c>
      <c r="L4" s="51" t="s">
        <v>29</v>
      </c>
      <c r="M4" s="51" t="s">
        <v>30</v>
      </c>
      <c r="N4" s="51" t="s">
        <v>31</v>
      </c>
      <c r="O4" s="51" t="s">
        <v>32</v>
      </c>
    </row>
    <row r="5" spans="2:15">
      <c r="B5" s="21" t="s">
        <v>90</v>
      </c>
      <c r="C5" s="21" t="s">
        <v>91</v>
      </c>
      <c r="D5" s="21" t="s">
        <v>94</v>
      </c>
      <c r="E5" s="21" t="s">
        <v>192</v>
      </c>
      <c r="F5" s="21" t="s">
        <v>243</v>
      </c>
      <c r="G5" s="21" t="s">
        <v>244</v>
      </c>
      <c r="H5" s="21" t="s">
        <v>206</v>
      </c>
      <c r="I5" s="21" t="s">
        <v>90</v>
      </c>
      <c r="J5" s="20" t="s">
        <v>245</v>
      </c>
      <c r="K5" s="21" t="s">
        <v>246</v>
      </c>
      <c r="L5" s="21" t="s">
        <v>246</v>
      </c>
      <c r="M5" s="21" t="s">
        <v>246</v>
      </c>
      <c r="N5" s="21" t="s">
        <v>246</v>
      </c>
      <c r="O5" s="21" t="s">
        <v>247</v>
      </c>
    </row>
    <row r="6" spans="2:15">
      <c r="B6" s="21" t="s">
        <v>100</v>
      </c>
      <c r="C6" s="21" t="s">
        <v>101</v>
      </c>
      <c r="D6" s="21" t="s">
        <v>104</v>
      </c>
      <c r="E6" s="21" t="s">
        <v>192</v>
      </c>
      <c r="F6" s="21" t="s">
        <v>243</v>
      </c>
      <c r="G6" s="21" t="s">
        <v>248</v>
      </c>
      <c r="H6" s="21" t="s">
        <v>249</v>
      </c>
      <c r="I6" s="21" t="s">
        <v>100</v>
      </c>
      <c r="J6" s="20" t="s">
        <v>250</v>
      </c>
      <c r="K6" s="21" t="s">
        <v>246</v>
      </c>
      <c r="L6" s="21" t="s">
        <v>246</v>
      </c>
      <c r="M6" s="21" t="s">
        <v>247</v>
      </c>
      <c r="N6" s="21" t="s">
        <v>246</v>
      </c>
      <c r="O6" s="21" t="s">
        <v>247</v>
      </c>
    </row>
    <row r="7" spans="2:15">
      <c r="B7" s="21" t="s">
        <v>105</v>
      </c>
      <c r="C7" s="21" t="s">
        <v>106</v>
      </c>
      <c r="D7" s="21" t="s">
        <v>109</v>
      </c>
      <c r="E7" s="21" t="s">
        <v>192</v>
      </c>
      <c r="F7" s="21" t="s">
        <v>251</v>
      </c>
      <c r="G7" s="21" t="s">
        <v>252</v>
      </c>
      <c r="H7" s="21" t="s">
        <v>253</v>
      </c>
      <c r="I7" s="21" t="s">
        <v>105</v>
      </c>
      <c r="J7" s="20" t="s">
        <v>250</v>
      </c>
      <c r="K7" s="21" t="s">
        <v>246</v>
      </c>
      <c r="L7" s="21" t="s">
        <v>247</v>
      </c>
      <c r="M7" s="21" t="s">
        <v>246</v>
      </c>
      <c r="N7" s="21" t="s">
        <v>246</v>
      </c>
      <c r="O7" s="21" t="s">
        <v>247</v>
      </c>
    </row>
    <row r="8" spans="2:15">
      <c r="B8" s="21" t="s">
        <v>110</v>
      </c>
      <c r="C8" s="21" t="s">
        <v>111</v>
      </c>
      <c r="D8" s="21" t="s">
        <v>114</v>
      </c>
      <c r="E8" s="21" t="s">
        <v>192</v>
      </c>
      <c r="F8" s="21" t="s">
        <v>254</v>
      </c>
      <c r="G8" s="21" t="s">
        <v>255</v>
      </c>
      <c r="H8" s="21" t="s">
        <v>256</v>
      </c>
      <c r="I8" s="21" t="s">
        <v>110</v>
      </c>
      <c r="J8" s="20" t="s">
        <v>245</v>
      </c>
      <c r="K8" s="21" t="s">
        <v>246</v>
      </c>
      <c r="L8" s="21" t="s">
        <v>246</v>
      </c>
      <c r="M8" s="21" t="s">
        <v>246</v>
      </c>
      <c r="N8" s="21" t="s">
        <v>246</v>
      </c>
      <c r="O8" s="21" t="s">
        <v>247</v>
      </c>
    </row>
    <row r="9" spans="2:15">
      <c r="B9" s="21" t="s">
        <v>115</v>
      </c>
      <c r="C9" s="21" t="s">
        <v>116</v>
      </c>
      <c r="D9" s="21" t="s">
        <v>118</v>
      </c>
      <c r="E9" s="21" t="s">
        <v>192</v>
      </c>
      <c r="F9" s="21" t="s">
        <v>251</v>
      </c>
      <c r="G9" s="21" t="s">
        <v>257</v>
      </c>
      <c r="H9" s="21" t="s">
        <v>258</v>
      </c>
      <c r="I9" s="21" t="s">
        <v>115</v>
      </c>
      <c r="J9" s="20" t="s">
        <v>245</v>
      </c>
      <c r="K9" s="21" t="s">
        <v>247</v>
      </c>
      <c r="L9" s="21" t="s">
        <v>246</v>
      </c>
      <c r="M9" s="21" t="s">
        <v>246</v>
      </c>
      <c r="N9" s="21" t="s">
        <v>246</v>
      </c>
      <c r="O9" s="21" t="s">
        <v>246</v>
      </c>
    </row>
    <row r="10" spans="2:15">
      <c r="B10" s="21" t="s">
        <v>119</v>
      </c>
      <c r="C10" s="21" t="s">
        <v>120</v>
      </c>
      <c r="D10" s="21" t="s">
        <v>122</v>
      </c>
      <c r="E10" s="21" t="s">
        <v>192</v>
      </c>
      <c r="F10" s="21" t="s">
        <v>243</v>
      </c>
      <c r="G10" s="21" t="s">
        <v>244</v>
      </c>
      <c r="H10" s="21" t="s">
        <v>259</v>
      </c>
      <c r="I10" s="21" t="s">
        <v>119</v>
      </c>
      <c r="J10" s="20" t="s">
        <v>250</v>
      </c>
      <c r="K10" s="21" t="s">
        <v>246</v>
      </c>
      <c r="L10" s="21" t="s">
        <v>246</v>
      </c>
      <c r="M10" s="21" t="s">
        <v>247</v>
      </c>
      <c r="N10" s="21" t="s">
        <v>246</v>
      </c>
      <c r="O10" s="21" t="s">
        <v>247</v>
      </c>
    </row>
    <row r="11" spans="2:15">
      <c r="B11" s="21" t="s">
        <v>123</v>
      </c>
      <c r="C11" s="21" t="s">
        <v>124</v>
      </c>
      <c r="D11" s="21" t="s">
        <v>126</v>
      </c>
      <c r="E11" s="21" t="s">
        <v>192</v>
      </c>
      <c r="F11" s="21" t="s">
        <v>248</v>
      </c>
      <c r="G11" s="21" t="s">
        <v>244</v>
      </c>
      <c r="H11" s="21" t="s">
        <v>260</v>
      </c>
      <c r="I11" s="21" t="s">
        <v>123</v>
      </c>
      <c r="J11" s="20" t="s">
        <v>261</v>
      </c>
      <c r="K11" s="21" t="s">
        <v>246</v>
      </c>
      <c r="L11" s="21" t="s">
        <v>246</v>
      </c>
      <c r="M11" s="21" t="s">
        <v>246</v>
      </c>
      <c r="N11" s="21" t="s">
        <v>246</v>
      </c>
      <c r="O11" s="21" t="s">
        <v>246</v>
      </c>
    </row>
    <row r="12" spans="2:15">
      <c r="B12" s="21" t="s">
        <v>132</v>
      </c>
      <c r="C12" s="21" t="s">
        <v>133</v>
      </c>
      <c r="D12" s="21" t="s">
        <v>136</v>
      </c>
      <c r="E12" s="21" t="s">
        <v>192</v>
      </c>
      <c r="F12" s="21" t="s">
        <v>243</v>
      </c>
      <c r="G12" s="21" t="s">
        <v>252</v>
      </c>
      <c r="H12" s="21" t="s">
        <v>262</v>
      </c>
      <c r="I12" s="21" t="s">
        <v>132</v>
      </c>
      <c r="J12" s="20" t="s">
        <v>263</v>
      </c>
      <c r="K12" s="21" t="s">
        <v>247</v>
      </c>
      <c r="L12" s="21" t="s">
        <v>246</v>
      </c>
      <c r="M12" s="21" t="s">
        <v>247</v>
      </c>
      <c r="N12" s="21" t="s">
        <v>246</v>
      </c>
      <c r="O12" s="21" t="s">
        <v>247</v>
      </c>
    </row>
    <row r="13" spans="2:15">
      <c r="B13" s="21" t="s">
        <v>137</v>
      </c>
      <c r="C13" s="21" t="s">
        <v>138</v>
      </c>
      <c r="D13" s="21" t="s">
        <v>140</v>
      </c>
      <c r="E13" s="21" t="s">
        <v>192</v>
      </c>
      <c r="F13" s="21" t="s">
        <v>243</v>
      </c>
      <c r="G13" s="21" t="s">
        <v>264</v>
      </c>
      <c r="H13" s="21" t="s">
        <v>265</v>
      </c>
      <c r="I13" s="21" t="s">
        <v>137</v>
      </c>
      <c r="J13" s="20" t="s">
        <v>250</v>
      </c>
      <c r="K13" s="21" t="s">
        <v>246</v>
      </c>
      <c r="L13" s="21" t="s">
        <v>246</v>
      </c>
      <c r="M13" s="21" t="s">
        <v>247</v>
      </c>
      <c r="N13" s="21" t="s">
        <v>246</v>
      </c>
      <c r="O13" s="21" t="s">
        <v>247</v>
      </c>
    </row>
    <row r="14" spans="2:15">
      <c r="B14" s="21" t="s">
        <v>141</v>
      </c>
      <c r="C14" s="21" t="s">
        <v>220</v>
      </c>
      <c r="D14" s="21" t="s">
        <v>145</v>
      </c>
      <c r="E14" s="21" t="s">
        <v>192</v>
      </c>
      <c r="F14" s="21" t="s">
        <v>243</v>
      </c>
      <c r="G14" s="21" t="s">
        <v>264</v>
      </c>
      <c r="H14" s="21" t="s">
        <v>266</v>
      </c>
      <c r="I14" s="21" t="s">
        <v>141</v>
      </c>
      <c r="J14" s="20" t="s">
        <v>261</v>
      </c>
      <c r="K14" s="21" t="s">
        <v>246</v>
      </c>
      <c r="L14" s="21" t="s">
        <v>246</v>
      </c>
      <c r="M14" s="21" t="s">
        <v>246</v>
      </c>
      <c r="N14" s="21" t="s">
        <v>246</v>
      </c>
      <c r="O14" s="21" t="s">
        <v>246</v>
      </c>
    </row>
    <row r="15" spans="2:15">
      <c r="B15" s="21" t="s">
        <v>147</v>
      </c>
      <c r="C15" s="21" t="s">
        <v>148</v>
      </c>
      <c r="D15" s="21" t="s">
        <v>151</v>
      </c>
      <c r="E15" s="21" t="s">
        <v>192</v>
      </c>
      <c r="F15" s="21" t="s">
        <v>264</v>
      </c>
      <c r="G15" s="21" t="s">
        <v>267</v>
      </c>
      <c r="H15" s="21" t="s">
        <v>268</v>
      </c>
      <c r="I15" s="21" t="s">
        <v>147</v>
      </c>
      <c r="J15" s="20" t="s">
        <v>250</v>
      </c>
      <c r="K15" s="21" t="s">
        <v>246</v>
      </c>
      <c r="L15" s="21" t="s">
        <v>246</v>
      </c>
      <c r="M15" s="21" t="s">
        <v>247</v>
      </c>
      <c r="N15" s="21" t="s">
        <v>247</v>
      </c>
      <c r="O15" s="21" t="s">
        <v>246</v>
      </c>
    </row>
    <row r="16" spans="2:15">
      <c r="B16" s="21" t="s">
        <v>152</v>
      </c>
      <c r="C16" s="21" t="s">
        <v>153</v>
      </c>
      <c r="D16" s="21" t="s">
        <v>156</v>
      </c>
      <c r="E16" s="21" t="s">
        <v>192</v>
      </c>
      <c r="F16" s="21" t="s">
        <v>255</v>
      </c>
      <c r="G16" s="21" t="s">
        <v>252</v>
      </c>
      <c r="H16" s="21" t="s">
        <v>269</v>
      </c>
      <c r="I16" s="21" t="s">
        <v>152</v>
      </c>
      <c r="J16" s="20" t="s">
        <v>250</v>
      </c>
      <c r="K16" s="21" t="s">
        <v>246</v>
      </c>
      <c r="L16" s="21" t="s">
        <v>246</v>
      </c>
      <c r="M16" s="21" t="s">
        <v>247</v>
      </c>
      <c r="N16" s="21" t="s">
        <v>247</v>
      </c>
      <c r="O16" s="21" t="s">
        <v>246</v>
      </c>
    </row>
    <row r="17" spans="2:15">
      <c r="B17" s="21" t="s">
        <v>157</v>
      </c>
      <c r="C17" s="21" t="s">
        <v>158</v>
      </c>
      <c r="D17" s="21" t="s">
        <v>160</v>
      </c>
      <c r="E17" s="21" t="s">
        <v>192</v>
      </c>
      <c r="F17" s="21" t="s">
        <v>243</v>
      </c>
      <c r="G17" s="21" t="s">
        <v>254</v>
      </c>
      <c r="H17" s="21" t="s">
        <v>270</v>
      </c>
      <c r="I17" s="21" t="s">
        <v>157</v>
      </c>
      <c r="J17" s="20" t="s">
        <v>250</v>
      </c>
      <c r="K17" s="21" t="s">
        <v>246</v>
      </c>
      <c r="L17" s="21" t="s">
        <v>246</v>
      </c>
      <c r="M17" s="21" t="s">
        <v>247</v>
      </c>
      <c r="N17" s="21" t="s">
        <v>246</v>
      </c>
      <c r="O17" s="21" t="s">
        <v>247</v>
      </c>
    </row>
    <row r="18" spans="2:15">
      <c r="B18" s="21" t="s">
        <v>161</v>
      </c>
      <c r="C18" s="21" t="s">
        <v>162</v>
      </c>
      <c r="D18" s="21" t="s">
        <v>165</v>
      </c>
      <c r="E18" s="21" t="s">
        <v>192</v>
      </c>
      <c r="F18" s="21" t="s">
        <v>254</v>
      </c>
      <c r="G18" s="21" t="s">
        <v>264</v>
      </c>
      <c r="H18" s="21" t="s">
        <v>271</v>
      </c>
      <c r="I18" s="21" t="s">
        <v>161</v>
      </c>
      <c r="J18" s="20" t="s">
        <v>261</v>
      </c>
      <c r="K18" s="21" t="s">
        <v>246</v>
      </c>
      <c r="L18" s="21" t="s">
        <v>246</v>
      </c>
      <c r="M18" s="21" t="s">
        <v>246</v>
      </c>
      <c r="N18" s="21" t="s">
        <v>246</v>
      </c>
      <c r="O18" s="21" t="s">
        <v>246</v>
      </c>
    </row>
    <row r="19" spans="2:15">
      <c r="B19" s="21" t="s">
        <v>170</v>
      </c>
      <c r="C19" s="21" t="s">
        <v>171</v>
      </c>
      <c r="D19" s="21" t="s">
        <v>173</v>
      </c>
      <c r="E19" s="21" t="s">
        <v>192</v>
      </c>
      <c r="F19" s="21" t="s">
        <v>255</v>
      </c>
      <c r="G19" s="21" t="s">
        <v>272</v>
      </c>
      <c r="H19" s="21" t="s">
        <v>273</v>
      </c>
      <c r="I19" s="21" t="s">
        <v>170</v>
      </c>
      <c r="J19" s="20" t="s">
        <v>245</v>
      </c>
      <c r="K19" s="21" t="s">
        <v>246</v>
      </c>
      <c r="L19" s="21" t="s">
        <v>247</v>
      </c>
      <c r="M19" s="21" t="s">
        <v>246</v>
      </c>
      <c r="N19" s="21" t="s">
        <v>246</v>
      </c>
      <c r="O19" s="21" t="s">
        <v>246</v>
      </c>
    </row>
    <row r="20" spans="2:15">
      <c r="B20" s="21" t="s">
        <v>174</v>
      </c>
      <c r="C20" s="21" t="s">
        <v>175</v>
      </c>
      <c r="D20" s="21" t="s">
        <v>178</v>
      </c>
      <c r="E20" s="21" t="s">
        <v>192</v>
      </c>
      <c r="F20" s="21" t="s">
        <v>243</v>
      </c>
      <c r="G20" s="21" t="s">
        <v>255</v>
      </c>
      <c r="H20" s="21" t="s">
        <v>195</v>
      </c>
      <c r="I20" s="21" t="s">
        <v>174</v>
      </c>
      <c r="J20" s="20" t="s">
        <v>245</v>
      </c>
      <c r="K20" s="21" t="s">
        <v>246</v>
      </c>
      <c r="L20" s="21" t="s">
        <v>246</v>
      </c>
      <c r="M20" s="21" t="s">
        <v>246</v>
      </c>
      <c r="N20" s="21" t="s">
        <v>246</v>
      </c>
      <c r="O20" s="21" t="s">
        <v>247</v>
      </c>
    </row>
    <row r="21" spans="2:15">
      <c r="B21" s="21" t="s">
        <v>179</v>
      </c>
      <c r="C21" s="21" t="s">
        <v>111</v>
      </c>
      <c r="D21" s="21" t="s">
        <v>181</v>
      </c>
      <c r="E21" s="21" t="s">
        <v>192</v>
      </c>
      <c r="F21" s="21" t="s">
        <v>251</v>
      </c>
      <c r="G21" s="21" t="s">
        <v>274</v>
      </c>
      <c r="H21" s="21" t="s">
        <v>275</v>
      </c>
      <c r="I21" s="21" t="s">
        <v>179</v>
      </c>
      <c r="J21" s="20" t="s">
        <v>246</v>
      </c>
      <c r="K21" s="21" t="s">
        <v>246</v>
      </c>
      <c r="L21" s="21" t="s">
        <v>247</v>
      </c>
      <c r="M21" s="21" t="s">
        <v>247</v>
      </c>
      <c r="N21" s="21" t="s">
        <v>247</v>
      </c>
      <c r="O21" s="21" t="s">
        <v>247</v>
      </c>
    </row>
    <row r="22" spans="2:15">
      <c r="B22" s="21" t="s">
        <v>230</v>
      </c>
      <c r="I22" s="21" t="s">
        <v>230</v>
      </c>
      <c r="J22" s="20" t="s">
        <v>276</v>
      </c>
      <c r="K22" s="21" t="s">
        <v>277</v>
      </c>
      <c r="L22" s="21" t="s">
        <v>278</v>
      </c>
      <c r="M22" s="21" t="s">
        <v>279</v>
      </c>
      <c r="N22" s="21" t="s">
        <v>278</v>
      </c>
      <c r="O22" s="21" t="s">
        <v>280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4:O22"/>
  <sheetViews>
    <sheetView workbookViewId="0">
      <selection activeCell="I5" sqref="I5:J21"/>
    </sheetView>
  </sheetViews>
  <sheetFormatPr defaultRowHeight="14.4"/>
  <cols>
    <col min="1" max="1" width="4.77734375" style="21" customWidth="1"/>
    <col min="2" max="2" width="13.77734375" style="21" bestFit="1" customWidth="1"/>
    <col min="3" max="3" width="9.44140625" style="21" bestFit="1" customWidth="1"/>
    <col min="4" max="4" width="29.33203125" style="21" bestFit="1" customWidth="1"/>
    <col min="5" max="5" width="7.5546875" style="21" bestFit="1" customWidth="1"/>
    <col min="6" max="7" width="13.5546875" style="21" customWidth="1"/>
    <col min="8" max="8" width="12.5546875" style="21" bestFit="1" customWidth="1"/>
    <col min="9" max="9" width="13.77734375" style="21" bestFit="1" customWidth="1"/>
    <col min="10" max="10" width="10.21875" style="21" bestFit="1" customWidth="1"/>
    <col min="11" max="15" width="9.109375" style="21" bestFit="1" customWidth="1"/>
    <col min="16" max="16384" width="8.88671875" style="21"/>
  </cols>
  <sheetData>
    <row r="4" spans="1:15">
      <c r="B4" s="21" t="s">
        <v>20</v>
      </c>
      <c r="C4" s="21" t="s">
        <v>21</v>
      </c>
      <c r="D4" s="21" t="s">
        <v>22</v>
      </c>
      <c r="E4" s="21" t="s">
        <v>23</v>
      </c>
      <c r="F4" s="21" t="s">
        <v>24</v>
      </c>
      <c r="G4" s="21" t="s">
        <v>25</v>
      </c>
      <c r="H4" s="21" t="s">
        <v>26</v>
      </c>
      <c r="I4" s="21" t="s">
        <v>20</v>
      </c>
      <c r="J4" s="21" t="s">
        <v>283</v>
      </c>
      <c r="K4" s="21" t="s">
        <v>284</v>
      </c>
      <c r="L4" s="21" t="s">
        <v>285</v>
      </c>
      <c r="M4" s="21" t="s">
        <v>286</v>
      </c>
      <c r="N4" s="21" t="s">
        <v>287</v>
      </c>
      <c r="O4" s="21" t="s">
        <v>288</v>
      </c>
    </row>
    <row r="5" spans="1:15">
      <c r="A5" s="21">
        <v>1</v>
      </c>
      <c r="B5" s="21" t="s">
        <v>90</v>
      </c>
      <c r="C5" s="21" t="s">
        <v>91</v>
      </c>
      <c r="D5" s="21" t="s">
        <v>94</v>
      </c>
      <c r="E5" s="21" t="s">
        <v>192</v>
      </c>
      <c r="F5" s="21" t="s">
        <v>289</v>
      </c>
      <c r="G5" s="21" t="s">
        <v>290</v>
      </c>
      <c r="H5" s="21" t="s">
        <v>291</v>
      </c>
      <c r="I5" s="21" t="s">
        <v>90</v>
      </c>
      <c r="J5" s="21" t="s">
        <v>292</v>
      </c>
      <c r="K5" s="21" t="s">
        <v>196</v>
      </c>
      <c r="L5" s="21" t="s">
        <v>201</v>
      </c>
      <c r="M5" s="21" t="s">
        <v>196</v>
      </c>
      <c r="N5" s="21" t="s">
        <v>196</v>
      </c>
      <c r="O5" s="21" t="s">
        <v>196</v>
      </c>
    </row>
    <row r="6" spans="1:15">
      <c r="A6" s="21">
        <v>2</v>
      </c>
      <c r="B6" s="21" t="s">
        <v>95</v>
      </c>
      <c r="C6" s="21" t="s">
        <v>96</v>
      </c>
      <c r="D6" s="21" t="s">
        <v>99</v>
      </c>
      <c r="E6" s="21" t="s">
        <v>192</v>
      </c>
      <c r="F6" s="21" t="s">
        <v>293</v>
      </c>
      <c r="G6" s="21" t="s">
        <v>294</v>
      </c>
      <c r="H6" s="21" t="s">
        <v>295</v>
      </c>
      <c r="I6" s="21" t="s">
        <v>95</v>
      </c>
      <c r="J6" s="21" t="s">
        <v>292</v>
      </c>
      <c r="K6" s="21" t="s">
        <v>196</v>
      </c>
      <c r="L6" s="21" t="s">
        <v>196</v>
      </c>
      <c r="M6" s="21" t="s">
        <v>196</v>
      </c>
      <c r="N6" s="21" t="s">
        <v>201</v>
      </c>
      <c r="O6" s="21" t="s">
        <v>196</v>
      </c>
    </row>
    <row r="7" spans="1:15">
      <c r="A7" s="21">
        <v>3</v>
      </c>
      <c r="B7" s="21" t="s">
        <v>100</v>
      </c>
      <c r="C7" s="21" t="s">
        <v>101</v>
      </c>
      <c r="D7" s="21" t="s">
        <v>104</v>
      </c>
      <c r="E7" s="21" t="s">
        <v>192</v>
      </c>
      <c r="F7" s="21" t="s">
        <v>296</v>
      </c>
      <c r="G7" s="21" t="s">
        <v>297</v>
      </c>
      <c r="H7" s="21" t="s">
        <v>215</v>
      </c>
      <c r="I7" s="21" t="s">
        <v>100</v>
      </c>
      <c r="J7" s="21" t="s">
        <v>298</v>
      </c>
      <c r="K7" s="21" t="s">
        <v>196</v>
      </c>
      <c r="L7" s="21" t="s">
        <v>196</v>
      </c>
      <c r="M7" s="21" t="s">
        <v>196</v>
      </c>
      <c r="N7" s="21" t="s">
        <v>196</v>
      </c>
      <c r="O7" s="21" t="s">
        <v>196</v>
      </c>
    </row>
    <row r="8" spans="1:15">
      <c r="A8" s="21">
        <v>4</v>
      </c>
      <c r="B8" s="21" t="s">
        <v>105</v>
      </c>
      <c r="C8" s="21" t="s">
        <v>106</v>
      </c>
      <c r="D8" s="21" t="s">
        <v>109</v>
      </c>
      <c r="E8" s="21" t="s">
        <v>192</v>
      </c>
      <c r="F8" s="21" t="s">
        <v>299</v>
      </c>
      <c r="G8" s="21" t="s">
        <v>300</v>
      </c>
      <c r="H8" s="21" t="s">
        <v>301</v>
      </c>
      <c r="I8" s="21" t="s">
        <v>105</v>
      </c>
      <c r="J8" s="21" t="s">
        <v>302</v>
      </c>
      <c r="K8" s="21" t="s">
        <v>201</v>
      </c>
      <c r="L8" s="21" t="s">
        <v>201</v>
      </c>
      <c r="M8" s="21" t="s">
        <v>196</v>
      </c>
      <c r="N8" s="21" t="s">
        <v>201</v>
      </c>
      <c r="O8" s="21" t="s">
        <v>196</v>
      </c>
    </row>
    <row r="9" spans="1:15">
      <c r="A9" s="21">
        <v>5</v>
      </c>
      <c r="B9" s="21" t="s">
        <v>110</v>
      </c>
      <c r="C9" s="21" t="s">
        <v>111</v>
      </c>
      <c r="D9" s="21" t="s">
        <v>114</v>
      </c>
      <c r="E9" s="21" t="s">
        <v>192</v>
      </c>
      <c r="F9" s="21" t="s">
        <v>303</v>
      </c>
      <c r="G9" s="21" t="s">
        <v>304</v>
      </c>
      <c r="H9" s="21" t="s">
        <v>305</v>
      </c>
      <c r="I9" s="21" t="s">
        <v>110</v>
      </c>
      <c r="J9" s="21" t="s">
        <v>306</v>
      </c>
      <c r="K9" s="21" t="s">
        <v>196</v>
      </c>
      <c r="L9" s="21" t="s">
        <v>201</v>
      </c>
      <c r="M9" s="21" t="s">
        <v>201</v>
      </c>
      <c r="N9" s="21" t="s">
        <v>196</v>
      </c>
      <c r="O9" s="21" t="s">
        <v>196</v>
      </c>
    </row>
    <row r="10" spans="1:15">
      <c r="A10" s="21">
        <v>6</v>
      </c>
      <c r="B10" s="21" t="s">
        <v>119</v>
      </c>
      <c r="C10" s="21" t="s">
        <v>120</v>
      </c>
      <c r="D10" s="21" t="s">
        <v>122</v>
      </c>
      <c r="E10" s="21" t="s">
        <v>192</v>
      </c>
      <c r="F10" s="21" t="s">
        <v>307</v>
      </c>
      <c r="G10" s="21" t="s">
        <v>308</v>
      </c>
      <c r="H10" s="21" t="s">
        <v>309</v>
      </c>
      <c r="I10" s="21" t="s">
        <v>119</v>
      </c>
      <c r="J10" s="21" t="s">
        <v>196</v>
      </c>
      <c r="K10" s="21" t="s">
        <v>201</v>
      </c>
      <c r="L10" s="21" t="s">
        <v>201</v>
      </c>
      <c r="M10" s="21" t="s">
        <v>201</v>
      </c>
      <c r="N10" s="21" t="s">
        <v>196</v>
      </c>
      <c r="O10" s="21" t="s">
        <v>201</v>
      </c>
    </row>
    <row r="11" spans="1:15">
      <c r="A11" s="21">
        <v>7</v>
      </c>
      <c r="B11" s="21" t="s">
        <v>123</v>
      </c>
      <c r="C11" s="21" t="s">
        <v>124</v>
      </c>
      <c r="D11" s="21" t="s">
        <v>126</v>
      </c>
      <c r="E11" s="21" t="s">
        <v>192</v>
      </c>
      <c r="F11" s="21" t="s">
        <v>310</v>
      </c>
      <c r="G11" s="21" t="s">
        <v>311</v>
      </c>
      <c r="H11" s="21" t="s">
        <v>312</v>
      </c>
      <c r="I11" s="21" t="s">
        <v>123</v>
      </c>
      <c r="J11" s="21" t="s">
        <v>306</v>
      </c>
      <c r="K11" s="21" t="s">
        <v>196</v>
      </c>
      <c r="L11" s="21" t="s">
        <v>201</v>
      </c>
      <c r="M11" s="21" t="s">
        <v>196</v>
      </c>
      <c r="N11" s="21" t="s">
        <v>196</v>
      </c>
      <c r="O11" s="21" t="s">
        <v>201</v>
      </c>
    </row>
    <row r="12" spans="1:15">
      <c r="A12" s="21">
        <v>8</v>
      </c>
      <c r="B12" s="21" t="s">
        <v>127</v>
      </c>
      <c r="C12" s="21" t="s">
        <v>128</v>
      </c>
      <c r="D12" s="21" t="s">
        <v>131</v>
      </c>
      <c r="E12" s="21" t="s">
        <v>192</v>
      </c>
      <c r="F12" s="21" t="s">
        <v>313</v>
      </c>
      <c r="G12" s="21" t="s">
        <v>308</v>
      </c>
      <c r="H12" s="21" t="s">
        <v>314</v>
      </c>
      <c r="I12" s="21" t="s">
        <v>127</v>
      </c>
      <c r="J12" s="21" t="s">
        <v>292</v>
      </c>
      <c r="K12" s="21" t="s">
        <v>196</v>
      </c>
      <c r="L12" s="21" t="s">
        <v>196</v>
      </c>
      <c r="M12" s="21" t="s">
        <v>201</v>
      </c>
      <c r="N12" s="21" t="s">
        <v>196</v>
      </c>
      <c r="O12" s="21" t="s">
        <v>196</v>
      </c>
    </row>
    <row r="13" spans="1:15">
      <c r="A13" s="21">
        <v>9</v>
      </c>
      <c r="B13" s="21" t="s">
        <v>132</v>
      </c>
      <c r="C13" s="21" t="s">
        <v>133</v>
      </c>
      <c r="D13" s="21" t="s">
        <v>136</v>
      </c>
      <c r="E13" s="21" t="s">
        <v>192</v>
      </c>
      <c r="F13" s="21" t="s">
        <v>315</v>
      </c>
      <c r="G13" s="21" t="s">
        <v>316</v>
      </c>
      <c r="H13" s="21" t="s">
        <v>259</v>
      </c>
      <c r="I13" s="21" t="s">
        <v>132</v>
      </c>
      <c r="J13" s="21" t="s">
        <v>302</v>
      </c>
      <c r="K13" s="21" t="s">
        <v>201</v>
      </c>
      <c r="L13" s="21" t="s">
        <v>196</v>
      </c>
      <c r="M13" s="21" t="s">
        <v>201</v>
      </c>
      <c r="N13" s="21" t="s">
        <v>201</v>
      </c>
      <c r="O13" s="21" t="s">
        <v>196</v>
      </c>
    </row>
    <row r="14" spans="1:15">
      <c r="A14" s="21">
        <v>10</v>
      </c>
      <c r="B14" s="21" t="s">
        <v>137</v>
      </c>
      <c r="C14" s="21" t="s">
        <v>138</v>
      </c>
      <c r="D14" s="21" t="s">
        <v>140</v>
      </c>
      <c r="E14" s="21" t="s">
        <v>192</v>
      </c>
      <c r="F14" s="21" t="s">
        <v>303</v>
      </c>
      <c r="G14" s="21" t="s">
        <v>304</v>
      </c>
      <c r="H14" s="21" t="s">
        <v>317</v>
      </c>
      <c r="I14" s="21" t="s">
        <v>137</v>
      </c>
      <c r="J14" s="21" t="s">
        <v>302</v>
      </c>
      <c r="K14" s="21" t="s">
        <v>201</v>
      </c>
      <c r="L14" s="21" t="s">
        <v>201</v>
      </c>
      <c r="M14" s="21" t="s">
        <v>201</v>
      </c>
      <c r="N14" s="21" t="s">
        <v>196</v>
      </c>
      <c r="O14" s="21" t="s">
        <v>196</v>
      </c>
    </row>
    <row r="15" spans="1:15">
      <c r="A15" s="21">
        <v>11</v>
      </c>
      <c r="B15" s="21" t="s">
        <v>141</v>
      </c>
      <c r="C15" s="21" t="s">
        <v>220</v>
      </c>
      <c r="D15" s="21" t="s">
        <v>145</v>
      </c>
      <c r="E15" s="21" t="s">
        <v>192</v>
      </c>
      <c r="F15" s="21" t="s">
        <v>318</v>
      </c>
      <c r="G15" s="21" t="s">
        <v>315</v>
      </c>
      <c r="H15" s="21" t="s">
        <v>319</v>
      </c>
      <c r="I15" s="21" t="s">
        <v>141</v>
      </c>
      <c r="J15" s="21" t="s">
        <v>298</v>
      </c>
      <c r="K15" s="21" t="s">
        <v>196</v>
      </c>
      <c r="L15" s="21" t="s">
        <v>196</v>
      </c>
      <c r="M15" s="21" t="s">
        <v>196</v>
      </c>
      <c r="N15" s="21" t="s">
        <v>196</v>
      </c>
      <c r="O15" s="21" t="s">
        <v>196</v>
      </c>
    </row>
    <row r="16" spans="1:15">
      <c r="A16" s="21">
        <v>12</v>
      </c>
      <c r="B16" s="21" t="s">
        <v>152</v>
      </c>
      <c r="C16" s="21" t="s">
        <v>153</v>
      </c>
      <c r="D16" s="21" t="s">
        <v>156</v>
      </c>
      <c r="E16" s="21" t="s">
        <v>192</v>
      </c>
      <c r="F16" s="21" t="s">
        <v>320</v>
      </c>
      <c r="G16" s="21" t="s">
        <v>321</v>
      </c>
      <c r="H16" s="21" t="s">
        <v>322</v>
      </c>
      <c r="I16" s="21" t="s">
        <v>152</v>
      </c>
      <c r="J16" s="21" t="s">
        <v>201</v>
      </c>
      <c r="K16" s="21" t="s">
        <v>201</v>
      </c>
      <c r="L16" s="21" t="s">
        <v>201</v>
      </c>
      <c r="M16" s="21" t="s">
        <v>201</v>
      </c>
      <c r="N16" s="21" t="s">
        <v>201</v>
      </c>
      <c r="O16" s="21" t="s">
        <v>201</v>
      </c>
    </row>
    <row r="17" spans="1:15">
      <c r="A17" s="21">
        <v>13</v>
      </c>
      <c r="B17" s="21" t="s">
        <v>157</v>
      </c>
      <c r="C17" s="21" t="s">
        <v>158</v>
      </c>
      <c r="D17" s="21" t="s">
        <v>160</v>
      </c>
      <c r="E17" s="21" t="s">
        <v>192</v>
      </c>
      <c r="F17" s="21" t="s">
        <v>299</v>
      </c>
      <c r="G17" s="21" t="s">
        <v>315</v>
      </c>
      <c r="H17" s="21" t="s">
        <v>323</v>
      </c>
      <c r="I17" s="21" t="s">
        <v>157</v>
      </c>
      <c r="J17" s="21" t="s">
        <v>302</v>
      </c>
      <c r="K17" s="21" t="s">
        <v>201</v>
      </c>
      <c r="L17" s="21" t="s">
        <v>196</v>
      </c>
      <c r="M17" s="21" t="s">
        <v>201</v>
      </c>
      <c r="N17" s="21" t="s">
        <v>201</v>
      </c>
      <c r="O17" s="21" t="s">
        <v>196</v>
      </c>
    </row>
    <row r="18" spans="1:15">
      <c r="A18" s="21">
        <v>14</v>
      </c>
      <c r="B18" s="21" t="s">
        <v>161</v>
      </c>
      <c r="C18" s="21" t="s">
        <v>162</v>
      </c>
      <c r="D18" s="21" t="s">
        <v>165</v>
      </c>
      <c r="E18" s="21" t="s">
        <v>192</v>
      </c>
      <c r="F18" s="21" t="s">
        <v>290</v>
      </c>
      <c r="G18" s="21" t="s">
        <v>300</v>
      </c>
      <c r="H18" s="21" t="s">
        <v>273</v>
      </c>
      <c r="I18" s="21" t="s">
        <v>161</v>
      </c>
      <c r="J18" s="21" t="s">
        <v>292</v>
      </c>
      <c r="K18" s="21" t="s">
        <v>196</v>
      </c>
      <c r="L18" s="21" t="s">
        <v>196</v>
      </c>
      <c r="M18" s="21" t="s">
        <v>196</v>
      </c>
      <c r="N18" s="21" t="s">
        <v>196</v>
      </c>
      <c r="O18" s="21" t="s">
        <v>201</v>
      </c>
    </row>
    <row r="19" spans="1:15">
      <c r="A19" s="21">
        <v>15</v>
      </c>
      <c r="B19" s="21" t="s">
        <v>170</v>
      </c>
      <c r="C19" s="21" t="s">
        <v>171</v>
      </c>
      <c r="D19" s="21" t="s">
        <v>173</v>
      </c>
      <c r="E19" s="21" t="s">
        <v>192</v>
      </c>
      <c r="F19" s="21" t="s">
        <v>324</v>
      </c>
      <c r="G19" s="21" t="s">
        <v>325</v>
      </c>
      <c r="H19" s="21" t="s">
        <v>326</v>
      </c>
      <c r="I19" s="21" t="s">
        <v>170</v>
      </c>
      <c r="J19" s="21" t="s">
        <v>298</v>
      </c>
      <c r="K19" s="21" t="s">
        <v>196</v>
      </c>
      <c r="L19" s="21" t="s">
        <v>196</v>
      </c>
      <c r="M19" s="21" t="s">
        <v>196</v>
      </c>
      <c r="N19" s="21" t="s">
        <v>196</v>
      </c>
      <c r="O19" s="21" t="s">
        <v>196</v>
      </c>
    </row>
    <row r="20" spans="1:15">
      <c r="A20" s="21">
        <v>16</v>
      </c>
      <c r="B20" s="21" t="s">
        <v>174</v>
      </c>
      <c r="C20" s="21" t="s">
        <v>175</v>
      </c>
      <c r="D20" s="21" t="s">
        <v>178</v>
      </c>
      <c r="E20" s="21" t="s">
        <v>192</v>
      </c>
      <c r="F20" s="21" t="s">
        <v>316</v>
      </c>
      <c r="G20" s="21" t="s">
        <v>327</v>
      </c>
      <c r="H20" s="21" t="s">
        <v>328</v>
      </c>
      <c r="I20" s="21" t="s">
        <v>174</v>
      </c>
      <c r="J20" s="21" t="s">
        <v>292</v>
      </c>
      <c r="K20" s="21" t="s">
        <v>196</v>
      </c>
      <c r="L20" s="21" t="s">
        <v>196</v>
      </c>
      <c r="M20" s="21" t="s">
        <v>196</v>
      </c>
      <c r="N20" s="21" t="s">
        <v>201</v>
      </c>
      <c r="O20" s="21" t="s">
        <v>196</v>
      </c>
    </row>
    <row r="21" spans="1:15">
      <c r="A21" s="21">
        <v>17</v>
      </c>
      <c r="B21" s="21" t="s">
        <v>179</v>
      </c>
      <c r="C21" s="21" t="s">
        <v>111</v>
      </c>
      <c r="D21" s="21" t="s">
        <v>181</v>
      </c>
      <c r="E21" s="21" t="s">
        <v>192</v>
      </c>
      <c r="F21" s="21" t="s">
        <v>310</v>
      </c>
      <c r="G21" s="21" t="s">
        <v>329</v>
      </c>
      <c r="H21" s="21" t="s">
        <v>330</v>
      </c>
      <c r="I21" s="21" t="s">
        <v>179</v>
      </c>
      <c r="J21" s="21" t="s">
        <v>196</v>
      </c>
      <c r="K21" s="21" t="s">
        <v>201</v>
      </c>
      <c r="L21" s="21" t="s">
        <v>201</v>
      </c>
      <c r="M21" s="21" t="s">
        <v>201</v>
      </c>
      <c r="N21" s="21" t="s">
        <v>196</v>
      </c>
      <c r="O21" s="21" t="s">
        <v>201</v>
      </c>
    </row>
    <row r="22" spans="1:15">
      <c r="B22" s="21" t="s">
        <v>230</v>
      </c>
      <c r="I22" s="21" t="s">
        <v>230</v>
      </c>
      <c r="J22" s="21" t="s">
        <v>306</v>
      </c>
      <c r="K22" s="21" t="s">
        <v>331</v>
      </c>
      <c r="L22" s="21" t="s">
        <v>332</v>
      </c>
      <c r="M22" s="21" t="s">
        <v>332</v>
      </c>
      <c r="N22" s="21" t="s">
        <v>333</v>
      </c>
      <c r="O22" s="21" t="s">
        <v>334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C2"/>
  <sheetViews>
    <sheetView workbookViewId="0">
      <selection activeCell="E32" sqref="E32"/>
    </sheetView>
  </sheetViews>
  <sheetFormatPr defaultRowHeight="14.4"/>
  <cols>
    <col min="1" max="1" width="8.88671875" style="21"/>
    <col min="2" max="2" width="15.44140625" style="21" bestFit="1" customWidth="1"/>
    <col min="3" max="8" width="8.88671875" style="21"/>
    <col min="9" max="9" width="15.44140625" style="21" bestFit="1" customWidth="1"/>
    <col min="10" max="16384" width="8.88671875" style="21"/>
  </cols>
  <sheetData>
    <row r="2" spans="3:3" ht="15.6">
      <c r="C2" s="37" t="s">
        <v>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AI24"/>
  <sheetViews>
    <sheetView workbookViewId="0">
      <selection activeCell="F29" sqref="F29"/>
    </sheetView>
  </sheetViews>
  <sheetFormatPr defaultRowHeight="14.4"/>
  <cols>
    <col min="1" max="1" width="7.109375" style="20" customWidth="1"/>
    <col min="2" max="2" width="15.44140625" style="21" bestFit="1" customWidth="1"/>
    <col min="3" max="8" width="8.88671875" style="21"/>
    <col min="9" max="9" width="15.44140625" style="21" bestFit="1" customWidth="1"/>
    <col min="10" max="16384" width="8.88671875" style="21"/>
  </cols>
  <sheetData>
    <row r="2" spans="1:35">
      <c r="C2" s="22" t="s">
        <v>396</v>
      </c>
    </row>
    <row r="4" spans="1:35">
      <c r="B4" s="21" t="s">
        <v>20</v>
      </c>
      <c r="C4" s="21" t="s">
        <v>21</v>
      </c>
      <c r="D4" s="21" t="s">
        <v>22</v>
      </c>
      <c r="E4" s="21" t="s">
        <v>23</v>
      </c>
      <c r="F4" s="21" t="s">
        <v>24</v>
      </c>
      <c r="G4" s="21" t="s">
        <v>25</v>
      </c>
      <c r="H4" s="21" t="s">
        <v>26</v>
      </c>
      <c r="I4" s="21" t="s">
        <v>20</v>
      </c>
      <c r="J4" s="21" t="s">
        <v>36</v>
      </c>
      <c r="K4" s="21" t="s">
        <v>37</v>
      </c>
      <c r="L4" s="21" t="s">
        <v>38</v>
      </c>
      <c r="M4" s="21" t="s">
        <v>39</v>
      </c>
      <c r="N4" s="21" t="s">
        <v>40</v>
      </c>
      <c r="O4" s="21" t="s">
        <v>41</v>
      </c>
      <c r="P4" s="21" t="s">
        <v>42</v>
      </c>
      <c r="Q4" s="21" t="s">
        <v>43</v>
      </c>
      <c r="R4" s="21" t="s">
        <v>44</v>
      </c>
      <c r="S4" s="21" t="s">
        <v>45</v>
      </c>
      <c r="T4" s="21" t="s">
        <v>46</v>
      </c>
      <c r="U4" s="21" t="s">
        <v>47</v>
      </c>
      <c r="V4" s="21" t="s">
        <v>48</v>
      </c>
      <c r="W4" s="21" t="s">
        <v>49</v>
      </c>
      <c r="X4" s="21" t="s">
        <v>50</v>
      </c>
      <c r="Y4" s="21" t="s">
        <v>51</v>
      </c>
      <c r="Z4" s="21" t="s">
        <v>52</v>
      </c>
      <c r="AA4" s="21" t="s">
        <v>53</v>
      </c>
      <c r="AB4" s="21" t="s">
        <v>54</v>
      </c>
      <c r="AC4" s="21" t="s">
        <v>55</v>
      </c>
      <c r="AD4" s="21" t="s">
        <v>56</v>
      </c>
      <c r="AE4" s="21" t="s">
        <v>57</v>
      </c>
      <c r="AF4" s="21" t="s">
        <v>58</v>
      </c>
      <c r="AG4" s="21" t="s">
        <v>59</v>
      </c>
      <c r="AH4" s="21" t="s">
        <v>60</v>
      </c>
      <c r="AI4" s="21" t="s">
        <v>61</v>
      </c>
    </row>
    <row r="5" spans="1:35">
      <c r="A5" s="20">
        <v>1</v>
      </c>
      <c r="B5" s="21" t="s">
        <v>90</v>
      </c>
      <c r="C5" s="21" t="s">
        <v>91</v>
      </c>
      <c r="D5" s="21" t="s">
        <v>94</v>
      </c>
      <c r="E5" s="21" t="s">
        <v>192</v>
      </c>
      <c r="F5" s="21" t="s">
        <v>343</v>
      </c>
      <c r="G5" s="21" t="s">
        <v>344</v>
      </c>
      <c r="H5" s="21" t="s">
        <v>345</v>
      </c>
      <c r="I5" s="21" t="s">
        <v>90</v>
      </c>
      <c r="J5" s="93">
        <v>18.399999999999999</v>
      </c>
      <c r="K5" s="21" t="s">
        <v>200</v>
      </c>
      <c r="L5" s="21" t="s">
        <v>200</v>
      </c>
      <c r="M5" s="21" t="s">
        <v>200</v>
      </c>
      <c r="N5" s="21" t="s">
        <v>200</v>
      </c>
      <c r="O5" s="21" t="s">
        <v>201</v>
      </c>
      <c r="P5" s="21" t="s">
        <v>200</v>
      </c>
      <c r="Q5" s="21" t="s">
        <v>200</v>
      </c>
      <c r="R5" s="21" t="s">
        <v>200</v>
      </c>
      <c r="S5" s="21" t="s">
        <v>200</v>
      </c>
      <c r="T5" s="21" t="s">
        <v>200</v>
      </c>
      <c r="U5" s="21" t="s">
        <v>200</v>
      </c>
      <c r="V5" s="21" t="s">
        <v>200</v>
      </c>
      <c r="W5" s="21" t="s">
        <v>200</v>
      </c>
      <c r="X5" s="21" t="s">
        <v>200</v>
      </c>
      <c r="Y5" s="21" t="s">
        <v>200</v>
      </c>
      <c r="Z5" s="21" t="s">
        <v>200</v>
      </c>
      <c r="AA5" s="21" t="s">
        <v>201</v>
      </c>
      <c r="AB5" s="21" t="s">
        <v>200</v>
      </c>
      <c r="AC5" s="21" t="s">
        <v>200</v>
      </c>
      <c r="AD5" s="21" t="s">
        <v>200</v>
      </c>
      <c r="AE5" s="21" t="s">
        <v>200</v>
      </c>
      <c r="AF5" s="21" t="s">
        <v>200</v>
      </c>
      <c r="AG5" s="21" t="s">
        <v>200</v>
      </c>
      <c r="AH5" s="21" t="s">
        <v>200</v>
      </c>
      <c r="AI5" s="21" t="s">
        <v>200</v>
      </c>
    </row>
    <row r="6" spans="1:35">
      <c r="A6" s="20">
        <v>2</v>
      </c>
      <c r="B6" s="21" t="s">
        <v>95</v>
      </c>
      <c r="C6" s="21" t="s">
        <v>96</v>
      </c>
      <c r="D6" s="21" t="s">
        <v>99</v>
      </c>
      <c r="E6" s="21" t="s">
        <v>192</v>
      </c>
      <c r="F6" s="21" t="s">
        <v>346</v>
      </c>
      <c r="G6" s="21" t="s">
        <v>347</v>
      </c>
      <c r="H6" s="21" t="s">
        <v>348</v>
      </c>
      <c r="I6" s="21" t="s">
        <v>95</v>
      </c>
      <c r="J6" s="93">
        <v>20</v>
      </c>
      <c r="K6" s="21" t="s">
        <v>200</v>
      </c>
      <c r="L6" s="21" t="s">
        <v>200</v>
      </c>
      <c r="M6" s="21" t="s">
        <v>200</v>
      </c>
      <c r="N6" s="21" t="s">
        <v>200</v>
      </c>
      <c r="O6" s="21" t="s">
        <v>200</v>
      </c>
      <c r="P6" s="21" t="s">
        <v>200</v>
      </c>
      <c r="Q6" s="21" t="s">
        <v>200</v>
      </c>
      <c r="R6" s="21" t="s">
        <v>200</v>
      </c>
      <c r="S6" s="21" t="s">
        <v>200</v>
      </c>
      <c r="T6" s="21" t="s">
        <v>200</v>
      </c>
      <c r="U6" s="21" t="s">
        <v>200</v>
      </c>
      <c r="V6" s="21" t="s">
        <v>200</v>
      </c>
      <c r="W6" s="21" t="s">
        <v>200</v>
      </c>
      <c r="X6" s="21" t="s">
        <v>200</v>
      </c>
      <c r="Y6" s="21" t="s">
        <v>200</v>
      </c>
      <c r="Z6" s="21" t="s">
        <v>200</v>
      </c>
      <c r="AA6" s="21" t="s">
        <v>200</v>
      </c>
      <c r="AB6" s="21" t="s">
        <v>200</v>
      </c>
      <c r="AC6" s="21" t="s">
        <v>200</v>
      </c>
      <c r="AD6" s="21" t="s">
        <v>200</v>
      </c>
      <c r="AE6" s="21" t="s">
        <v>200</v>
      </c>
      <c r="AF6" s="21" t="s">
        <v>200</v>
      </c>
      <c r="AG6" s="21" t="s">
        <v>200</v>
      </c>
      <c r="AH6" s="21" t="s">
        <v>200</v>
      </c>
      <c r="AI6" s="21" t="s">
        <v>200</v>
      </c>
    </row>
    <row r="7" spans="1:35">
      <c r="A7" s="20">
        <v>3</v>
      </c>
      <c r="B7" s="21" t="s">
        <v>100</v>
      </c>
      <c r="C7" s="21" t="s">
        <v>101</v>
      </c>
      <c r="D7" s="21" t="s">
        <v>104</v>
      </c>
      <c r="E7" s="21" t="s">
        <v>192</v>
      </c>
      <c r="F7" s="21" t="s">
        <v>349</v>
      </c>
      <c r="G7" s="21" t="s">
        <v>350</v>
      </c>
      <c r="H7" s="21" t="s">
        <v>351</v>
      </c>
      <c r="I7" s="21" t="s">
        <v>100</v>
      </c>
      <c r="J7" s="93">
        <v>16.8</v>
      </c>
      <c r="K7" s="21" t="s">
        <v>200</v>
      </c>
      <c r="L7" s="21" t="s">
        <v>200</v>
      </c>
      <c r="M7" s="21" t="s">
        <v>200</v>
      </c>
      <c r="N7" s="21" t="s">
        <v>200</v>
      </c>
      <c r="O7" s="21" t="s">
        <v>201</v>
      </c>
      <c r="P7" s="21" t="s">
        <v>200</v>
      </c>
      <c r="Q7" s="21" t="s">
        <v>200</v>
      </c>
      <c r="R7" s="21" t="s">
        <v>201</v>
      </c>
      <c r="S7" s="21" t="s">
        <v>200</v>
      </c>
      <c r="T7" s="21" t="s">
        <v>200</v>
      </c>
      <c r="U7" s="21" t="s">
        <v>200</v>
      </c>
      <c r="V7" s="21" t="s">
        <v>200</v>
      </c>
      <c r="W7" s="21" t="s">
        <v>201</v>
      </c>
      <c r="X7" s="21" t="s">
        <v>200</v>
      </c>
      <c r="Y7" s="21" t="s">
        <v>200</v>
      </c>
      <c r="Z7" s="21" t="s">
        <v>200</v>
      </c>
      <c r="AA7" s="21" t="s">
        <v>201</v>
      </c>
      <c r="AB7" s="21" t="s">
        <v>200</v>
      </c>
      <c r="AC7" s="21" t="s">
        <v>200</v>
      </c>
      <c r="AD7" s="21" t="s">
        <v>200</v>
      </c>
      <c r="AE7" s="21" t="s">
        <v>200</v>
      </c>
      <c r="AF7" s="21" t="s">
        <v>200</v>
      </c>
      <c r="AG7" s="21" t="s">
        <v>200</v>
      </c>
      <c r="AH7" s="21" t="s">
        <v>200</v>
      </c>
      <c r="AI7" s="21" t="s">
        <v>200</v>
      </c>
    </row>
    <row r="8" spans="1:35">
      <c r="A8" s="20">
        <v>4</v>
      </c>
      <c r="B8" s="21" t="s">
        <v>105</v>
      </c>
      <c r="C8" s="21" t="s">
        <v>106</v>
      </c>
      <c r="D8" s="21" t="s">
        <v>109</v>
      </c>
      <c r="E8" s="21" t="s">
        <v>192</v>
      </c>
      <c r="F8" s="21" t="s">
        <v>349</v>
      </c>
      <c r="G8" s="21" t="s">
        <v>352</v>
      </c>
      <c r="H8" s="21" t="s">
        <v>353</v>
      </c>
      <c r="I8" s="21" t="s">
        <v>105</v>
      </c>
      <c r="J8" s="93">
        <v>16</v>
      </c>
      <c r="K8" s="21" t="s">
        <v>201</v>
      </c>
      <c r="L8" s="21" t="s">
        <v>200</v>
      </c>
      <c r="M8" s="21" t="s">
        <v>200</v>
      </c>
      <c r="N8" s="21" t="s">
        <v>200</v>
      </c>
      <c r="O8" s="21" t="s">
        <v>200</v>
      </c>
      <c r="P8" s="21" t="s">
        <v>200</v>
      </c>
      <c r="Q8" s="21" t="s">
        <v>200</v>
      </c>
      <c r="R8" s="21" t="s">
        <v>201</v>
      </c>
      <c r="S8" s="21" t="s">
        <v>200</v>
      </c>
      <c r="T8" s="21" t="s">
        <v>200</v>
      </c>
      <c r="U8" s="21" t="s">
        <v>200</v>
      </c>
      <c r="V8" s="21" t="s">
        <v>201</v>
      </c>
      <c r="W8" s="21" t="s">
        <v>201</v>
      </c>
      <c r="X8" s="21" t="s">
        <v>200</v>
      </c>
      <c r="Y8" s="21" t="s">
        <v>200</v>
      </c>
      <c r="Z8" s="21" t="s">
        <v>200</v>
      </c>
      <c r="AA8" s="21" t="s">
        <v>201</v>
      </c>
      <c r="AB8" s="21" t="s">
        <v>200</v>
      </c>
      <c r="AC8" s="21" t="s">
        <v>200</v>
      </c>
      <c r="AD8" s="21" t="s">
        <v>200</v>
      </c>
      <c r="AE8" s="21" t="s">
        <v>200</v>
      </c>
      <c r="AF8" s="21" t="s">
        <v>200</v>
      </c>
      <c r="AG8" s="21" t="s">
        <v>200</v>
      </c>
      <c r="AH8" s="21" t="s">
        <v>200</v>
      </c>
      <c r="AI8" s="21" t="s">
        <v>200</v>
      </c>
    </row>
    <row r="9" spans="1:35">
      <c r="A9" s="20">
        <v>5</v>
      </c>
      <c r="B9" s="21" t="s">
        <v>110</v>
      </c>
      <c r="C9" s="21" t="s">
        <v>111</v>
      </c>
      <c r="D9" s="21" t="s">
        <v>114</v>
      </c>
      <c r="E9" s="21" t="s">
        <v>192</v>
      </c>
      <c r="F9" s="21" t="s">
        <v>354</v>
      </c>
      <c r="G9" s="21" t="s">
        <v>355</v>
      </c>
      <c r="H9" s="21" t="s">
        <v>356</v>
      </c>
      <c r="I9" s="21" t="s">
        <v>110</v>
      </c>
      <c r="J9" s="93">
        <v>14.4</v>
      </c>
      <c r="K9" s="21" t="s">
        <v>200</v>
      </c>
      <c r="L9" s="21" t="s">
        <v>200</v>
      </c>
      <c r="M9" s="21" t="s">
        <v>200</v>
      </c>
      <c r="N9" s="21" t="s">
        <v>201</v>
      </c>
      <c r="O9" s="21" t="s">
        <v>201</v>
      </c>
      <c r="P9" s="21" t="s">
        <v>200</v>
      </c>
      <c r="Q9" s="21" t="s">
        <v>200</v>
      </c>
      <c r="R9" s="21" t="s">
        <v>200</v>
      </c>
      <c r="S9" s="21" t="s">
        <v>200</v>
      </c>
      <c r="T9" s="21" t="s">
        <v>200</v>
      </c>
      <c r="U9" s="21" t="s">
        <v>200</v>
      </c>
      <c r="V9" s="21" t="s">
        <v>201</v>
      </c>
      <c r="W9" s="21" t="s">
        <v>200</v>
      </c>
      <c r="X9" s="21" t="s">
        <v>200</v>
      </c>
      <c r="Y9" s="21" t="s">
        <v>200</v>
      </c>
      <c r="Z9" s="21" t="s">
        <v>200</v>
      </c>
      <c r="AA9" s="21" t="s">
        <v>201</v>
      </c>
      <c r="AB9" s="21" t="s">
        <v>201</v>
      </c>
      <c r="AC9" s="21" t="s">
        <v>200</v>
      </c>
      <c r="AD9" s="21" t="s">
        <v>200</v>
      </c>
      <c r="AE9" s="21" t="s">
        <v>201</v>
      </c>
      <c r="AF9" s="21" t="s">
        <v>201</v>
      </c>
      <c r="AG9" s="21" t="s">
        <v>200</v>
      </c>
      <c r="AH9" s="21" t="s">
        <v>200</v>
      </c>
      <c r="AI9" s="21" t="s">
        <v>200</v>
      </c>
    </row>
    <row r="10" spans="1:35">
      <c r="A10" s="20">
        <v>6</v>
      </c>
      <c r="B10" s="21" t="s">
        <v>115</v>
      </c>
      <c r="C10" s="21" t="s">
        <v>116</v>
      </c>
      <c r="D10" s="21" t="s">
        <v>118</v>
      </c>
      <c r="E10" s="21" t="s">
        <v>192</v>
      </c>
      <c r="F10" s="21" t="s">
        <v>343</v>
      </c>
      <c r="G10" s="21" t="s">
        <v>349</v>
      </c>
      <c r="H10" s="21" t="s">
        <v>357</v>
      </c>
      <c r="I10" s="21" t="s">
        <v>115</v>
      </c>
      <c r="J10" s="93">
        <v>16.8</v>
      </c>
      <c r="K10" s="21" t="s">
        <v>200</v>
      </c>
      <c r="L10" s="21" t="s">
        <v>200</v>
      </c>
      <c r="M10" s="21" t="s">
        <v>200</v>
      </c>
      <c r="N10" s="21" t="s">
        <v>200</v>
      </c>
      <c r="O10" s="21" t="s">
        <v>200</v>
      </c>
      <c r="P10" s="21" t="s">
        <v>200</v>
      </c>
      <c r="Q10" s="21" t="s">
        <v>201</v>
      </c>
      <c r="R10" s="21" t="s">
        <v>200</v>
      </c>
      <c r="S10" s="21" t="s">
        <v>200</v>
      </c>
      <c r="T10" s="21" t="s">
        <v>200</v>
      </c>
      <c r="U10" s="21" t="s">
        <v>200</v>
      </c>
      <c r="V10" s="21" t="s">
        <v>200</v>
      </c>
      <c r="W10" s="21" t="s">
        <v>201</v>
      </c>
      <c r="X10" s="21" t="s">
        <v>200</v>
      </c>
      <c r="Y10" s="21" t="s">
        <v>200</v>
      </c>
      <c r="Z10" s="21" t="s">
        <v>201</v>
      </c>
      <c r="AA10" s="21" t="s">
        <v>200</v>
      </c>
      <c r="AB10" s="21" t="s">
        <v>200</v>
      </c>
      <c r="AC10" s="21" t="s">
        <v>200</v>
      </c>
      <c r="AD10" s="21" t="s">
        <v>200</v>
      </c>
      <c r="AE10" s="21" t="s">
        <v>200</v>
      </c>
      <c r="AF10" s="21" t="s">
        <v>200</v>
      </c>
      <c r="AG10" s="21" t="s">
        <v>200</v>
      </c>
      <c r="AH10" s="21" t="s">
        <v>200</v>
      </c>
      <c r="AI10" s="21" t="s">
        <v>201</v>
      </c>
    </row>
    <row r="11" spans="1:35">
      <c r="A11" s="20">
        <v>7</v>
      </c>
      <c r="B11" s="21" t="s">
        <v>119</v>
      </c>
      <c r="C11" s="21" t="s">
        <v>120</v>
      </c>
      <c r="D11" s="21" t="s">
        <v>122</v>
      </c>
      <c r="E11" s="21" t="s">
        <v>192</v>
      </c>
      <c r="F11" s="21" t="s">
        <v>358</v>
      </c>
      <c r="G11" s="21" t="s">
        <v>359</v>
      </c>
      <c r="H11" s="21" t="s">
        <v>360</v>
      </c>
      <c r="I11" s="21" t="s">
        <v>119</v>
      </c>
      <c r="J11" s="93">
        <v>18.399999999999999</v>
      </c>
      <c r="K11" s="21" t="s">
        <v>200</v>
      </c>
      <c r="L11" s="21" t="s">
        <v>200</v>
      </c>
      <c r="M11" s="21" t="s">
        <v>200</v>
      </c>
      <c r="N11" s="21" t="s">
        <v>200</v>
      </c>
      <c r="O11" s="21" t="s">
        <v>200</v>
      </c>
      <c r="P11" s="21" t="s">
        <v>200</v>
      </c>
      <c r="Q11" s="21" t="s">
        <v>200</v>
      </c>
      <c r="R11" s="21" t="s">
        <v>200</v>
      </c>
      <c r="S11" s="21" t="s">
        <v>200</v>
      </c>
      <c r="T11" s="21" t="s">
        <v>200</v>
      </c>
      <c r="U11" s="21" t="s">
        <v>200</v>
      </c>
      <c r="V11" s="21" t="s">
        <v>200</v>
      </c>
      <c r="W11" s="21" t="s">
        <v>200</v>
      </c>
      <c r="X11" s="21" t="s">
        <v>200</v>
      </c>
      <c r="Y11" s="21" t="s">
        <v>200</v>
      </c>
      <c r="Z11" s="21" t="s">
        <v>201</v>
      </c>
      <c r="AA11" s="21" t="s">
        <v>200</v>
      </c>
      <c r="AB11" s="21" t="s">
        <v>200</v>
      </c>
      <c r="AC11" s="21" t="s">
        <v>201</v>
      </c>
      <c r="AD11" s="21" t="s">
        <v>200</v>
      </c>
      <c r="AE11" s="21" t="s">
        <v>200</v>
      </c>
      <c r="AF11" s="21" t="s">
        <v>200</v>
      </c>
      <c r="AG11" s="21" t="s">
        <v>200</v>
      </c>
      <c r="AH11" s="21" t="s">
        <v>200</v>
      </c>
      <c r="AI11" s="21" t="s">
        <v>200</v>
      </c>
    </row>
    <row r="12" spans="1:35">
      <c r="A12" s="20">
        <v>8</v>
      </c>
      <c r="B12" s="21" t="s">
        <v>123</v>
      </c>
      <c r="C12" s="21" t="s">
        <v>124</v>
      </c>
      <c r="D12" s="21" t="s">
        <v>126</v>
      </c>
      <c r="E12" s="21" t="s">
        <v>192</v>
      </c>
      <c r="F12" s="21" t="s">
        <v>343</v>
      </c>
      <c r="G12" s="21" t="s">
        <v>361</v>
      </c>
      <c r="H12" s="21" t="s">
        <v>362</v>
      </c>
      <c r="I12" s="21" t="s">
        <v>123</v>
      </c>
      <c r="J12" s="93">
        <v>15.2</v>
      </c>
      <c r="K12" s="21" t="s">
        <v>200</v>
      </c>
      <c r="L12" s="21" t="s">
        <v>200</v>
      </c>
      <c r="M12" s="21" t="s">
        <v>200</v>
      </c>
      <c r="N12" s="21" t="s">
        <v>200</v>
      </c>
      <c r="O12" s="21" t="s">
        <v>201</v>
      </c>
      <c r="P12" s="21" t="s">
        <v>200</v>
      </c>
      <c r="Q12" s="21" t="s">
        <v>200</v>
      </c>
      <c r="R12" s="21" t="s">
        <v>200</v>
      </c>
      <c r="S12" s="21" t="s">
        <v>200</v>
      </c>
      <c r="T12" s="21" t="s">
        <v>200</v>
      </c>
      <c r="U12" s="21" t="s">
        <v>200</v>
      </c>
      <c r="V12" s="21" t="s">
        <v>200</v>
      </c>
      <c r="W12" s="21" t="s">
        <v>201</v>
      </c>
      <c r="X12" s="21" t="s">
        <v>200</v>
      </c>
      <c r="Y12" s="21" t="s">
        <v>201</v>
      </c>
      <c r="Z12" s="21" t="s">
        <v>200</v>
      </c>
      <c r="AA12" s="21" t="s">
        <v>200</v>
      </c>
      <c r="AB12" s="21" t="s">
        <v>200</v>
      </c>
      <c r="AC12" s="21" t="s">
        <v>200</v>
      </c>
      <c r="AD12" s="21" t="s">
        <v>200</v>
      </c>
      <c r="AE12" s="21" t="s">
        <v>200</v>
      </c>
      <c r="AF12" s="21" t="s">
        <v>201</v>
      </c>
      <c r="AG12" s="21" t="s">
        <v>200</v>
      </c>
      <c r="AH12" s="21" t="s">
        <v>201</v>
      </c>
      <c r="AI12" s="21" t="s">
        <v>201</v>
      </c>
    </row>
    <row r="13" spans="1:35">
      <c r="A13" s="20">
        <v>9</v>
      </c>
      <c r="B13" s="21" t="s">
        <v>127</v>
      </c>
      <c r="C13" s="21" t="s">
        <v>128</v>
      </c>
      <c r="D13" s="21" t="s">
        <v>131</v>
      </c>
      <c r="E13" s="21" t="s">
        <v>192</v>
      </c>
      <c r="F13" s="21" t="s">
        <v>346</v>
      </c>
      <c r="G13" s="21" t="s">
        <v>349</v>
      </c>
      <c r="H13" s="21" t="s">
        <v>363</v>
      </c>
      <c r="I13" s="21" t="s">
        <v>127</v>
      </c>
      <c r="J13" s="93">
        <v>16.8</v>
      </c>
      <c r="K13" s="21" t="s">
        <v>200</v>
      </c>
      <c r="L13" s="21" t="s">
        <v>201</v>
      </c>
      <c r="M13" s="21" t="s">
        <v>200</v>
      </c>
      <c r="N13" s="21" t="s">
        <v>201</v>
      </c>
      <c r="O13" s="21" t="s">
        <v>200</v>
      </c>
      <c r="P13" s="21" t="s">
        <v>201</v>
      </c>
      <c r="Q13" s="21" t="s">
        <v>200</v>
      </c>
      <c r="R13" s="21" t="s">
        <v>200</v>
      </c>
      <c r="S13" s="21" t="s">
        <v>200</v>
      </c>
      <c r="T13" s="21" t="s">
        <v>200</v>
      </c>
      <c r="U13" s="21" t="s">
        <v>200</v>
      </c>
      <c r="V13" s="21" t="s">
        <v>200</v>
      </c>
      <c r="W13" s="21" t="s">
        <v>200</v>
      </c>
      <c r="X13" s="21" t="s">
        <v>200</v>
      </c>
      <c r="Y13" s="21" t="s">
        <v>200</v>
      </c>
      <c r="Z13" s="21" t="s">
        <v>200</v>
      </c>
      <c r="AA13" s="21" t="s">
        <v>201</v>
      </c>
      <c r="AB13" s="21" t="s">
        <v>200</v>
      </c>
      <c r="AC13" s="21" t="s">
        <v>200</v>
      </c>
      <c r="AD13" s="21" t="s">
        <v>200</v>
      </c>
      <c r="AE13" s="21" t="s">
        <v>200</v>
      </c>
      <c r="AF13" s="21" t="s">
        <v>200</v>
      </c>
      <c r="AG13" s="21" t="s">
        <v>200</v>
      </c>
      <c r="AH13" s="21" t="s">
        <v>200</v>
      </c>
      <c r="AI13" s="21" t="s">
        <v>200</v>
      </c>
    </row>
    <row r="14" spans="1:35">
      <c r="A14" s="20">
        <v>10</v>
      </c>
      <c r="B14" s="21" t="s">
        <v>132</v>
      </c>
      <c r="C14" s="21" t="s">
        <v>133</v>
      </c>
      <c r="D14" s="21" t="s">
        <v>136</v>
      </c>
      <c r="E14" s="21" t="s">
        <v>192</v>
      </c>
      <c r="F14" s="21" t="s">
        <v>364</v>
      </c>
      <c r="G14" s="21" t="s">
        <v>365</v>
      </c>
      <c r="H14" s="21" t="s">
        <v>366</v>
      </c>
      <c r="I14" s="21" t="s">
        <v>132</v>
      </c>
      <c r="J14" s="93">
        <v>10.4</v>
      </c>
      <c r="K14" s="21" t="s">
        <v>200</v>
      </c>
      <c r="L14" s="21" t="s">
        <v>201</v>
      </c>
      <c r="M14" s="21" t="s">
        <v>200</v>
      </c>
      <c r="N14" s="21" t="s">
        <v>200</v>
      </c>
      <c r="O14" s="21" t="s">
        <v>201</v>
      </c>
      <c r="P14" s="21" t="s">
        <v>201</v>
      </c>
      <c r="Q14" s="21" t="s">
        <v>201</v>
      </c>
      <c r="R14" s="21" t="s">
        <v>201</v>
      </c>
      <c r="S14" s="21" t="s">
        <v>200</v>
      </c>
      <c r="T14" s="21" t="s">
        <v>200</v>
      </c>
      <c r="U14" s="21" t="s">
        <v>200</v>
      </c>
      <c r="V14" s="21" t="s">
        <v>200</v>
      </c>
      <c r="W14" s="21" t="s">
        <v>201</v>
      </c>
      <c r="X14" s="21" t="s">
        <v>200</v>
      </c>
      <c r="Y14" s="21" t="s">
        <v>201</v>
      </c>
      <c r="Z14" s="21" t="s">
        <v>201</v>
      </c>
      <c r="AA14" s="21" t="s">
        <v>201</v>
      </c>
      <c r="AB14" s="21" t="s">
        <v>200</v>
      </c>
      <c r="AC14" s="21" t="s">
        <v>200</v>
      </c>
      <c r="AD14" s="21" t="s">
        <v>200</v>
      </c>
      <c r="AE14" s="21" t="s">
        <v>201</v>
      </c>
      <c r="AF14" s="21" t="s">
        <v>200</v>
      </c>
      <c r="AG14" s="21" t="s">
        <v>200</v>
      </c>
      <c r="AH14" s="21" t="s">
        <v>201</v>
      </c>
      <c r="AI14" s="21" t="s">
        <v>201</v>
      </c>
    </row>
    <row r="15" spans="1:35">
      <c r="A15" s="20">
        <v>11</v>
      </c>
      <c r="B15" s="21" t="s">
        <v>137</v>
      </c>
      <c r="C15" s="21" t="s">
        <v>138</v>
      </c>
      <c r="D15" s="21" t="s">
        <v>140</v>
      </c>
      <c r="E15" s="21" t="s">
        <v>192</v>
      </c>
      <c r="F15" s="21" t="s">
        <v>367</v>
      </c>
      <c r="G15" s="21" t="s">
        <v>368</v>
      </c>
      <c r="H15" s="21" t="s">
        <v>369</v>
      </c>
      <c r="I15" s="21" t="s">
        <v>137</v>
      </c>
      <c r="J15" s="93">
        <v>16</v>
      </c>
      <c r="K15" s="21" t="s">
        <v>200</v>
      </c>
      <c r="L15" s="21" t="s">
        <v>200</v>
      </c>
      <c r="M15" s="21" t="s">
        <v>201</v>
      </c>
      <c r="N15" s="21" t="s">
        <v>200</v>
      </c>
      <c r="O15" s="21" t="s">
        <v>200</v>
      </c>
      <c r="P15" s="21" t="s">
        <v>200</v>
      </c>
      <c r="Q15" s="21" t="s">
        <v>201</v>
      </c>
      <c r="R15" s="21" t="s">
        <v>200</v>
      </c>
      <c r="S15" s="21" t="s">
        <v>200</v>
      </c>
      <c r="T15" s="21" t="s">
        <v>200</v>
      </c>
      <c r="U15" s="21" t="s">
        <v>200</v>
      </c>
      <c r="V15" s="21" t="s">
        <v>200</v>
      </c>
      <c r="W15" s="21" t="s">
        <v>200</v>
      </c>
      <c r="X15" s="21" t="s">
        <v>200</v>
      </c>
      <c r="Y15" s="21" t="s">
        <v>200</v>
      </c>
      <c r="Z15" s="21" t="s">
        <v>200</v>
      </c>
      <c r="AA15" s="21" t="s">
        <v>200</v>
      </c>
      <c r="AB15" s="21" t="s">
        <v>201</v>
      </c>
      <c r="AC15" s="21" t="s">
        <v>200</v>
      </c>
      <c r="AD15" s="21" t="s">
        <v>200</v>
      </c>
      <c r="AE15" s="21" t="s">
        <v>200</v>
      </c>
      <c r="AF15" s="21" t="s">
        <v>200</v>
      </c>
      <c r="AG15" s="21" t="s">
        <v>201</v>
      </c>
      <c r="AH15" s="21" t="s">
        <v>200</v>
      </c>
      <c r="AI15" s="21" t="s">
        <v>201</v>
      </c>
    </row>
    <row r="16" spans="1:35">
      <c r="A16" s="20">
        <v>12</v>
      </c>
      <c r="B16" s="21" t="s">
        <v>141</v>
      </c>
      <c r="C16" s="21" t="s">
        <v>220</v>
      </c>
      <c r="D16" s="21" t="s">
        <v>145</v>
      </c>
      <c r="E16" s="21" t="s">
        <v>192</v>
      </c>
      <c r="F16" s="21" t="s">
        <v>370</v>
      </c>
      <c r="G16" s="21" t="s">
        <v>371</v>
      </c>
      <c r="H16" s="21" t="s">
        <v>372</v>
      </c>
      <c r="I16" s="21" t="s">
        <v>141</v>
      </c>
      <c r="J16" s="93">
        <v>18.399999999999999</v>
      </c>
      <c r="K16" s="21" t="s">
        <v>200</v>
      </c>
      <c r="L16" s="21" t="s">
        <v>200</v>
      </c>
      <c r="M16" s="21" t="s">
        <v>200</v>
      </c>
      <c r="N16" s="21" t="s">
        <v>200</v>
      </c>
      <c r="O16" s="21" t="s">
        <v>200</v>
      </c>
      <c r="P16" s="21" t="s">
        <v>201</v>
      </c>
      <c r="Q16" s="21" t="s">
        <v>200</v>
      </c>
      <c r="R16" s="21" t="s">
        <v>201</v>
      </c>
      <c r="S16" s="21" t="s">
        <v>200</v>
      </c>
      <c r="T16" s="21" t="s">
        <v>200</v>
      </c>
      <c r="U16" s="21" t="s">
        <v>200</v>
      </c>
      <c r="V16" s="21" t="s">
        <v>200</v>
      </c>
      <c r="W16" s="21" t="s">
        <v>200</v>
      </c>
      <c r="X16" s="21" t="s">
        <v>200</v>
      </c>
      <c r="Y16" s="21" t="s">
        <v>200</v>
      </c>
      <c r="Z16" s="21" t="s">
        <v>200</v>
      </c>
      <c r="AA16" s="21" t="s">
        <v>200</v>
      </c>
      <c r="AB16" s="21" t="s">
        <v>200</v>
      </c>
      <c r="AC16" s="21" t="s">
        <v>200</v>
      </c>
      <c r="AD16" s="21" t="s">
        <v>200</v>
      </c>
      <c r="AE16" s="21" t="s">
        <v>200</v>
      </c>
      <c r="AF16" s="21" t="s">
        <v>200</v>
      </c>
      <c r="AG16" s="21" t="s">
        <v>200</v>
      </c>
      <c r="AH16" s="21" t="s">
        <v>200</v>
      </c>
      <c r="AI16" s="21" t="s">
        <v>200</v>
      </c>
    </row>
    <row r="17" spans="1:35">
      <c r="A17" s="20">
        <v>13</v>
      </c>
      <c r="B17" s="21" t="s">
        <v>152</v>
      </c>
      <c r="C17" s="21" t="s">
        <v>153</v>
      </c>
      <c r="D17" s="21" t="s">
        <v>156</v>
      </c>
      <c r="E17" s="21" t="s">
        <v>192</v>
      </c>
      <c r="F17" s="21" t="s">
        <v>370</v>
      </c>
      <c r="G17" s="21" t="s">
        <v>373</v>
      </c>
      <c r="H17" s="21" t="s">
        <v>374</v>
      </c>
      <c r="I17" s="21" t="s">
        <v>152</v>
      </c>
      <c r="J17" s="93">
        <v>14.4</v>
      </c>
      <c r="K17" s="21" t="s">
        <v>201</v>
      </c>
      <c r="L17" s="21" t="s">
        <v>200</v>
      </c>
      <c r="M17" s="21" t="s">
        <v>200</v>
      </c>
      <c r="N17" s="21" t="s">
        <v>201</v>
      </c>
      <c r="O17" s="21" t="s">
        <v>201</v>
      </c>
      <c r="P17" s="21" t="s">
        <v>200</v>
      </c>
      <c r="Q17" s="21" t="s">
        <v>200</v>
      </c>
      <c r="R17" s="21" t="s">
        <v>200</v>
      </c>
      <c r="S17" s="21" t="s">
        <v>200</v>
      </c>
      <c r="T17" s="21" t="s">
        <v>200</v>
      </c>
      <c r="U17" s="21" t="s">
        <v>200</v>
      </c>
      <c r="V17" s="21" t="s">
        <v>200</v>
      </c>
      <c r="W17" s="21" t="s">
        <v>200</v>
      </c>
      <c r="X17" s="21" t="s">
        <v>200</v>
      </c>
      <c r="Y17" s="21" t="s">
        <v>200</v>
      </c>
      <c r="Z17" s="21" t="s">
        <v>201</v>
      </c>
      <c r="AA17" s="21" t="s">
        <v>201</v>
      </c>
      <c r="AB17" s="21" t="s">
        <v>200</v>
      </c>
      <c r="AC17" s="21" t="s">
        <v>200</v>
      </c>
      <c r="AD17" s="21" t="s">
        <v>200</v>
      </c>
      <c r="AE17" s="21" t="s">
        <v>200</v>
      </c>
      <c r="AF17" s="21" t="s">
        <v>201</v>
      </c>
      <c r="AG17" s="21" t="s">
        <v>201</v>
      </c>
      <c r="AH17" s="21" t="s">
        <v>200</v>
      </c>
      <c r="AI17" s="21" t="s">
        <v>200</v>
      </c>
    </row>
    <row r="18" spans="1:35">
      <c r="A18" s="20">
        <v>14</v>
      </c>
      <c r="B18" s="21" t="s">
        <v>157</v>
      </c>
      <c r="C18" s="21" t="s">
        <v>158</v>
      </c>
      <c r="D18" s="21" t="s">
        <v>160</v>
      </c>
      <c r="E18" s="21" t="s">
        <v>192</v>
      </c>
      <c r="F18" s="21" t="s">
        <v>375</v>
      </c>
      <c r="G18" s="21" t="s">
        <v>376</v>
      </c>
      <c r="H18" s="21" t="s">
        <v>377</v>
      </c>
      <c r="I18" s="21" t="s">
        <v>157</v>
      </c>
      <c r="J18" s="93">
        <v>9.6</v>
      </c>
      <c r="K18" s="21" t="s">
        <v>200</v>
      </c>
      <c r="L18" s="21" t="s">
        <v>201</v>
      </c>
      <c r="M18" s="21" t="s">
        <v>201</v>
      </c>
      <c r="N18" s="21" t="s">
        <v>201</v>
      </c>
      <c r="O18" s="21" t="s">
        <v>201</v>
      </c>
      <c r="P18" s="21" t="s">
        <v>200</v>
      </c>
      <c r="Q18" s="21" t="s">
        <v>201</v>
      </c>
      <c r="R18" s="21" t="s">
        <v>201</v>
      </c>
      <c r="S18" s="21" t="s">
        <v>201</v>
      </c>
      <c r="T18" s="21" t="s">
        <v>200</v>
      </c>
      <c r="U18" s="21" t="s">
        <v>201</v>
      </c>
      <c r="V18" s="21" t="s">
        <v>200</v>
      </c>
      <c r="W18" s="21" t="s">
        <v>200</v>
      </c>
      <c r="X18" s="21" t="s">
        <v>200</v>
      </c>
      <c r="Y18" s="21" t="s">
        <v>200</v>
      </c>
      <c r="Z18" s="21" t="s">
        <v>201</v>
      </c>
      <c r="AA18" s="21" t="s">
        <v>200</v>
      </c>
      <c r="AB18" s="21" t="s">
        <v>201</v>
      </c>
      <c r="AC18" s="21" t="s">
        <v>200</v>
      </c>
      <c r="AD18" s="21" t="s">
        <v>201</v>
      </c>
      <c r="AE18" s="21" t="s">
        <v>200</v>
      </c>
      <c r="AF18" s="21" t="s">
        <v>200</v>
      </c>
      <c r="AG18" s="21" t="s">
        <v>201</v>
      </c>
      <c r="AH18" s="21" t="s">
        <v>200</v>
      </c>
      <c r="AI18" s="21" t="s">
        <v>201</v>
      </c>
    </row>
    <row r="19" spans="1:35">
      <c r="A19" s="20">
        <v>15</v>
      </c>
      <c r="B19" s="21" t="s">
        <v>161</v>
      </c>
      <c r="C19" s="21" t="s">
        <v>162</v>
      </c>
      <c r="D19" s="21" t="s">
        <v>165</v>
      </c>
      <c r="E19" s="21" t="s">
        <v>192</v>
      </c>
      <c r="F19" s="21" t="s">
        <v>346</v>
      </c>
      <c r="G19" s="21" t="s">
        <v>349</v>
      </c>
      <c r="H19" s="21" t="s">
        <v>378</v>
      </c>
      <c r="I19" s="21" t="s">
        <v>161</v>
      </c>
      <c r="J19" s="93">
        <v>10.4</v>
      </c>
      <c r="K19" s="21" t="s">
        <v>200</v>
      </c>
      <c r="L19" s="21" t="s">
        <v>201</v>
      </c>
      <c r="M19" s="21" t="s">
        <v>200</v>
      </c>
      <c r="N19" s="21" t="s">
        <v>201</v>
      </c>
      <c r="O19" s="21" t="s">
        <v>200</v>
      </c>
      <c r="P19" s="21" t="s">
        <v>200</v>
      </c>
      <c r="Q19" s="21" t="s">
        <v>201</v>
      </c>
      <c r="R19" s="21" t="s">
        <v>201</v>
      </c>
      <c r="S19" s="21" t="s">
        <v>200</v>
      </c>
      <c r="T19" s="21" t="s">
        <v>200</v>
      </c>
      <c r="U19" s="21" t="s">
        <v>200</v>
      </c>
      <c r="V19" s="21" t="s">
        <v>200</v>
      </c>
      <c r="W19" s="21" t="s">
        <v>201</v>
      </c>
      <c r="X19" s="21" t="s">
        <v>201</v>
      </c>
      <c r="Y19" s="21" t="s">
        <v>201</v>
      </c>
      <c r="Z19" s="21" t="s">
        <v>201</v>
      </c>
      <c r="AA19" s="21" t="s">
        <v>201</v>
      </c>
      <c r="AB19" s="21" t="s">
        <v>201</v>
      </c>
      <c r="AC19" s="21" t="s">
        <v>201</v>
      </c>
      <c r="AD19" s="21" t="s">
        <v>200</v>
      </c>
      <c r="AE19" s="21" t="s">
        <v>200</v>
      </c>
      <c r="AF19" s="21" t="s">
        <v>201</v>
      </c>
      <c r="AG19" s="21" t="s">
        <v>200</v>
      </c>
      <c r="AH19" s="21" t="s">
        <v>200</v>
      </c>
      <c r="AI19" s="21" t="s">
        <v>200</v>
      </c>
    </row>
    <row r="20" spans="1:35">
      <c r="A20" s="20">
        <v>16</v>
      </c>
      <c r="B20" s="21" t="s">
        <v>166</v>
      </c>
      <c r="C20" s="21" t="s">
        <v>167</v>
      </c>
      <c r="D20" s="21" t="s">
        <v>169</v>
      </c>
      <c r="E20" s="21" t="s">
        <v>192</v>
      </c>
      <c r="F20" s="21" t="s">
        <v>379</v>
      </c>
      <c r="G20" s="21" t="s">
        <v>380</v>
      </c>
      <c r="H20" s="21" t="s">
        <v>381</v>
      </c>
      <c r="I20" s="21" t="s">
        <v>166</v>
      </c>
      <c r="J20" s="93">
        <v>12</v>
      </c>
      <c r="K20" s="21" t="s">
        <v>200</v>
      </c>
      <c r="L20" s="21" t="s">
        <v>200</v>
      </c>
      <c r="M20" s="21" t="s">
        <v>201</v>
      </c>
      <c r="N20" s="21" t="s">
        <v>211</v>
      </c>
      <c r="O20" s="21" t="s">
        <v>200</v>
      </c>
      <c r="P20" s="21" t="s">
        <v>200</v>
      </c>
      <c r="Q20" s="21" t="s">
        <v>201</v>
      </c>
      <c r="R20" s="21" t="s">
        <v>200</v>
      </c>
      <c r="S20" s="21" t="s">
        <v>200</v>
      </c>
      <c r="T20" s="21" t="s">
        <v>200</v>
      </c>
      <c r="U20" s="21" t="s">
        <v>200</v>
      </c>
      <c r="V20" s="21" t="s">
        <v>200</v>
      </c>
      <c r="W20" s="21" t="s">
        <v>200</v>
      </c>
      <c r="X20" s="21" t="s">
        <v>200</v>
      </c>
      <c r="Y20" s="21" t="s">
        <v>211</v>
      </c>
      <c r="Z20" s="21" t="s">
        <v>200</v>
      </c>
      <c r="AA20" s="21" t="s">
        <v>200</v>
      </c>
      <c r="AB20" s="21" t="s">
        <v>211</v>
      </c>
      <c r="AC20" s="21" t="s">
        <v>211</v>
      </c>
      <c r="AD20" s="21" t="s">
        <v>200</v>
      </c>
      <c r="AE20" s="21" t="s">
        <v>200</v>
      </c>
      <c r="AF20" s="21" t="s">
        <v>211</v>
      </c>
      <c r="AG20" s="21" t="s">
        <v>211</v>
      </c>
      <c r="AH20" s="21" t="s">
        <v>211</v>
      </c>
      <c r="AI20" s="21" t="s">
        <v>211</v>
      </c>
    </row>
    <row r="21" spans="1:35">
      <c r="A21" s="20">
        <v>17</v>
      </c>
      <c r="B21" s="21" t="s">
        <v>170</v>
      </c>
      <c r="C21" s="21" t="s">
        <v>171</v>
      </c>
      <c r="D21" s="21" t="s">
        <v>173</v>
      </c>
      <c r="E21" s="21" t="s">
        <v>192</v>
      </c>
      <c r="F21" s="21" t="s">
        <v>355</v>
      </c>
      <c r="G21" s="21" t="s">
        <v>382</v>
      </c>
      <c r="H21" s="21" t="s">
        <v>383</v>
      </c>
      <c r="I21" s="21" t="s">
        <v>170</v>
      </c>
      <c r="J21" s="93">
        <v>19.2</v>
      </c>
      <c r="K21" s="21" t="s">
        <v>200</v>
      </c>
      <c r="L21" s="21" t="s">
        <v>200</v>
      </c>
      <c r="M21" s="21" t="s">
        <v>200</v>
      </c>
      <c r="N21" s="21" t="s">
        <v>200</v>
      </c>
      <c r="O21" s="21" t="s">
        <v>200</v>
      </c>
      <c r="P21" s="21" t="s">
        <v>200</v>
      </c>
      <c r="Q21" s="21" t="s">
        <v>200</v>
      </c>
      <c r="R21" s="21" t="s">
        <v>200</v>
      </c>
      <c r="S21" s="21" t="s">
        <v>200</v>
      </c>
      <c r="T21" s="21" t="s">
        <v>200</v>
      </c>
      <c r="U21" s="21" t="s">
        <v>200</v>
      </c>
      <c r="V21" s="21" t="s">
        <v>200</v>
      </c>
      <c r="W21" s="21" t="s">
        <v>200</v>
      </c>
      <c r="X21" s="21" t="s">
        <v>200</v>
      </c>
      <c r="Y21" s="21" t="s">
        <v>200</v>
      </c>
      <c r="Z21" s="21" t="s">
        <v>200</v>
      </c>
      <c r="AA21" s="21" t="s">
        <v>200</v>
      </c>
      <c r="AB21" s="21" t="s">
        <v>200</v>
      </c>
      <c r="AC21" s="21" t="s">
        <v>200</v>
      </c>
      <c r="AD21" s="21" t="s">
        <v>200</v>
      </c>
      <c r="AE21" s="21" t="s">
        <v>200</v>
      </c>
      <c r="AF21" s="21" t="s">
        <v>200</v>
      </c>
      <c r="AG21" s="21" t="s">
        <v>201</v>
      </c>
      <c r="AH21" s="21" t="s">
        <v>200</v>
      </c>
      <c r="AI21" s="21" t="s">
        <v>200</v>
      </c>
    </row>
    <row r="22" spans="1:35">
      <c r="A22" s="20">
        <v>18</v>
      </c>
      <c r="B22" s="21" t="s">
        <v>174</v>
      </c>
      <c r="C22" s="21" t="s">
        <v>175</v>
      </c>
      <c r="D22" s="21" t="s">
        <v>178</v>
      </c>
      <c r="E22" s="21" t="s">
        <v>192</v>
      </c>
      <c r="F22" s="21" t="s">
        <v>343</v>
      </c>
      <c r="G22" s="21" t="s">
        <v>384</v>
      </c>
      <c r="H22" s="21" t="s">
        <v>385</v>
      </c>
      <c r="I22" s="21" t="s">
        <v>174</v>
      </c>
      <c r="J22" s="93">
        <v>16</v>
      </c>
      <c r="K22" s="21" t="s">
        <v>200</v>
      </c>
      <c r="L22" s="21" t="s">
        <v>200</v>
      </c>
      <c r="M22" s="21" t="s">
        <v>200</v>
      </c>
      <c r="N22" s="21" t="s">
        <v>200</v>
      </c>
      <c r="O22" s="21" t="s">
        <v>200</v>
      </c>
      <c r="P22" s="21" t="s">
        <v>200</v>
      </c>
      <c r="Q22" s="21" t="s">
        <v>200</v>
      </c>
      <c r="R22" s="21" t="s">
        <v>200</v>
      </c>
      <c r="S22" s="21" t="s">
        <v>200</v>
      </c>
      <c r="T22" s="21" t="s">
        <v>200</v>
      </c>
      <c r="U22" s="21" t="s">
        <v>200</v>
      </c>
      <c r="V22" s="21" t="s">
        <v>200</v>
      </c>
      <c r="W22" s="21" t="s">
        <v>201</v>
      </c>
      <c r="X22" s="21" t="s">
        <v>200</v>
      </c>
      <c r="Y22" s="21" t="s">
        <v>201</v>
      </c>
      <c r="Z22" s="21" t="s">
        <v>201</v>
      </c>
      <c r="AA22" s="21" t="s">
        <v>200</v>
      </c>
      <c r="AB22" s="21" t="s">
        <v>200</v>
      </c>
      <c r="AC22" s="21" t="s">
        <v>200</v>
      </c>
      <c r="AD22" s="21" t="s">
        <v>200</v>
      </c>
      <c r="AE22" s="21" t="s">
        <v>201</v>
      </c>
      <c r="AF22" s="21" t="s">
        <v>201</v>
      </c>
      <c r="AG22" s="21" t="s">
        <v>200</v>
      </c>
      <c r="AH22" s="21" t="s">
        <v>200</v>
      </c>
      <c r="AI22" s="21" t="s">
        <v>200</v>
      </c>
    </row>
    <row r="23" spans="1:35">
      <c r="A23" s="20">
        <v>19</v>
      </c>
      <c r="B23" s="21" t="s">
        <v>179</v>
      </c>
      <c r="C23" s="21" t="s">
        <v>111</v>
      </c>
      <c r="D23" s="21" t="s">
        <v>181</v>
      </c>
      <c r="E23" s="21" t="s">
        <v>192</v>
      </c>
      <c r="F23" s="21" t="s">
        <v>358</v>
      </c>
      <c r="G23" s="21" t="s">
        <v>386</v>
      </c>
      <c r="H23" s="21" t="s">
        <v>387</v>
      </c>
      <c r="I23" s="21" t="s">
        <v>179</v>
      </c>
      <c r="J23" s="93">
        <v>13.6</v>
      </c>
      <c r="K23" s="21" t="s">
        <v>200</v>
      </c>
      <c r="L23" s="21" t="s">
        <v>200</v>
      </c>
      <c r="M23" s="21" t="s">
        <v>201</v>
      </c>
      <c r="N23" s="21" t="s">
        <v>200</v>
      </c>
      <c r="O23" s="21" t="s">
        <v>200</v>
      </c>
      <c r="P23" s="21" t="s">
        <v>201</v>
      </c>
      <c r="Q23" s="21" t="s">
        <v>201</v>
      </c>
      <c r="R23" s="21" t="s">
        <v>200</v>
      </c>
      <c r="S23" s="21" t="s">
        <v>200</v>
      </c>
      <c r="T23" s="21" t="s">
        <v>200</v>
      </c>
      <c r="U23" s="21" t="s">
        <v>201</v>
      </c>
      <c r="V23" s="21" t="s">
        <v>200</v>
      </c>
      <c r="W23" s="21" t="s">
        <v>200</v>
      </c>
      <c r="X23" s="21" t="s">
        <v>200</v>
      </c>
      <c r="Y23" s="21" t="s">
        <v>200</v>
      </c>
      <c r="Z23" s="21" t="s">
        <v>201</v>
      </c>
      <c r="AA23" s="21" t="s">
        <v>201</v>
      </c>
      <c r="AB23" s="21" t="s">
        <v>200</v>
      </c>
      <c r="AC23" s="21" t="s">
        <v>201</v>
      </c>
      <c r="AD23" s="21" t="s">
        <v>201</v>
      </c>
      <c r="AE23" s="21" t="s">
        <v>200</v>
      </c>
      <c r="AF23" s="21" t="s">
        <v>200</v>
      </c>
      <c r="AG23" s="21" t="s">
        <v>200</v>
      </c>
      <c r="AH23" s="21" t="s">
        <v>200</v>
      </c>
      <c r="AI23" s="21" t="s">
        <v>200</v>
      </c>
    </row>
    <row r="24" spans="1:35">
      <c r="B24" s="21" t="s">
        <v>230</v>
      </c>
      <c r="I24" s="21" t="s">
        <v>230</v>
      </c>
      <c r="J24" s="93">
        <v>15.41</v>
      </c>
      <c r="K24" s="21" t="s">
        <v>388</v>
      </c>
      <c r="L24" s="21" t="s">
        <v>389</v>
      </c>
      <c r="M24" s="21" t="s">
        <v>389</v>
      </c>
      <c r="N24" s="21" t="s">
        <v>390</v>
      </c>
      <c r="O24" s="21" t="s">
        <v>391</v>
      </c>
      <c r="P24" s="21" t="s">
        <v>389</v>
      </c>
      <c r="Q24" s="21" t="s">
        <v>391</v>
      </c>
      <c r="R24" s="21" t="s">
        <v>390</v>
      </c>
      <c r="S24" s="21" t="s">
        <v>392</v>
      </c>
      <c r="T24" s="21" t="s">
        <v>200</v>
      </c>
      <c r="U24" s="21" t="s">
        <v>388</v>
      </c>
      <c r="V24" s="21" t="s">
        <v>388</v>
      </c>
      <c r="W24" s="21" t="s">
        <v>391</v>
      </c>
      <c r="X24" s="21" t="s">
        <v>392</v>
      </c>
      <c r="Y24" s="21" t="s">
        <v>331</v>
      </c>
      <c r="Z24" s="21" t="s">
        <v>393</v>
      </c>
      <c r="AA24" s="21" t="s">
        <v>394</v>
      </c>
      <c r="AB24" s="21" t="s">
        <v>331</v>
      </c>
      <c r="AC24" s="21" t="s">
        <v>389</v>
      </c>
      <c r="AD24" s="21" t="s">
        <v>388</v>
      </c>
      <c r="AE24" s="21" t="s">
        <v>395</v>
      </c>
      <c r="AF24" s="21" t="s">
        <v>390</v>
      </c>
      <c r="AG24" s="21" t="s">
        <v>331</v>
      </c>
      <c r="AH24" s="21" t="s">
        <v>395</v>
      </c>
      <c r="AI24" s="21" t="s">
        <v>390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4:M4"/>
  <sheetViews>
    <sheetView workbookViewId="0">
      <selection activeCell="A5" sqref="A5:XFD20"/>
    </sheetView>
  </sheetViews>
  <sheetFormatPr defaultRowHeight="14.4"/>
  <cols>
    <col min="1" max="1" width="8.88671875" style="21"/>
    <col min="2" max="2" width="15.44140625" style="21" bestFit="1" customWidth="1"/>
    <col min="3" max="8" width="8.88671875" style="21"/>
    <col min="9" max="9" width="15.44140625" style="21" bestFit="1" customWidth="1"/>
    <col min="10" max="16384" width="8.88671875" style="21"/>
  </cols>
  <sheetData>
    <row r="4" spans="2:13">
      <c r="B4" s="21" t="s">
        <v>20</v>
      </c>
      <c r="C4" s="21" t="s">
        <v>21</v>
      </c>
      <c r="D4" s="21" t="s">
        <v>22</v>
      </c>
      <c r="E4" s="21" t="s">
        <v>23</v>
      </c>
      <c r="F4" s="21" t="s">
        <v>24</v>
      </c>
      <c r="G4" s="21" t="s">
        <v>25</v>
      </c>
      <c r="H4" s="21" t="s">
        <v>26</v>
      </c>
      <c r="I4" s="21" t="s">
        <v>20</v>
      </c>
      <c r="J4" s="21" t="s">
        <v>65</v>
      </c>
      <c r="K4" s="21" t="s">
        <v>33</v>
      </c>
      <c r="L4" s="21" t="s">
        <v>34</v>
      </c>
      <c r="M4" s="21" t="s">
        <v>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D3:AF27"/>
  <sheetViews>
    <sheetView workbookViewId="0">
      <selection activeCell="K28" sqref="K28"/>
    </sheetView>
  </sheetViews>
  <sheetFormatPr defaultRowHeight="14.4"/>
  <cols>
    <col min="1" max="1" width="13.77734375" bestFit="1" customWidth="1"/>
    <col min="8" max="8" width="13.77734375" bestFit="1" customWidth="1"/>
    <col min="15" max="15" width="1.44140625" customWidth="1"/>
    <col min="16" max="16" width="13.77734375" bestFit="1" customWidth="1"/>
    <col min="31" max="31" width="5.88671875" customWidth="1"/>
  </cols>
  <sheetData>
    <row r="3" spans="4:32" ht="15.6">
      <c r="D3" s="51" t="s">
        <v>79</v>
      </c>
    </row>
    <row r="4" spans="4:32" ht="15.6">
      <c r="D4" s="51"/>
    </row>
    <row r="5" spans="4:32" s="21" customFormat="1"/>
    <row r="6" spans="4:32" s="21" customFormat="1"/>
    <row r="7" spans="4:32" s="21" customFormat="1"/>
    <row r="8" spans="4:32" s="21" customFormat="1">
      <c r="AE8" s="24"/>
      <c r="AF8" s="24"/>
    </row>
    <row r="9" spans="4:32" s="21" customFormat="1">
      <c r="AE9" s="24"/>
      <c r="AF9" s="24"/>
    </row>
    <row r="10" spans="4:32" s="21" customFormat="1">
      <c r="AE10" s="24"/>
      <c r="AF10" s="24"/>
    </row>
    <row r="11" spans="4:32" s="21" customFormat="1">
      <c r="AE11" s="24"/>
      <c r="AF11" s="24"/>
    </row>
    <row r="12" spans="4:32" s="21" customFormat="1">
      <c r="AE12" s="24"/>
      <c r="AF12" s="24"/>
    </row>
    <row r="13" spans="4:32" s="21" customFormat="1">
      <c r="AE13" s="24"/>
      <c r="AF13" s="24"/>
    </row>
    <row r="14" spans="4:32" s="21" customFormat="1">
      <c r="Y14" s="58"/>
      <c r="AE14" s="24"/>
      <c r="AF14" s="24"/>
    </row>
    <row r="15" spans="4:32" s="21" customFormat="1">
      <c r="AE15" s="24"/>
      <c r="AF15" s="24"/>
    </row>
    <row r="16" spans="4:32" s="21" customFormat="1">
      <c r="AE16" s="24"/>
      <c r="AF16" s="24"/>
    </row>
    <row r="17" spans="16:32" s="21" customFormat="1">
      <c r="AE17" s="24"/>
      <c r="AF17" s="24"/>
    </row>
    <row r="18" spans="16:32" s="21" customFormat="1">
      <c r="AE18" s="24"/>
      <c r="AF18" s="24"/>
    </row>
    <row r="19" spans="16:32" s="21" customFormat="1">
      <c r="AE19" s="24"/>
      <c r="AF19" s="24"/>
    </row>
    <row r="20" spans="16:32" s="21" customFormat="1">
      <c r="AE20" s="24"/>
      <c r="AF20" s="24"/>
    </row>
    <row r="21" spans="16:32" s="21" customFormat="1">
      <c r="AE21" s="24"/>
      <c r="AF21" s="24"/>
    </row>
    <row r="22" spans="16:32" s="21" customFormat="1">
      <c r="AE22" s="24"/>
      <c r="AF22" s="24"/>
    </row>
    <row r="23" spans="16:32" s="21" customFormat="1">
      <c r="AE23" s="24"/>
      <c r="AF23" s="24"/>
    </row>
    <row r="24" spans="16:32" s="21" customFormat="1">
      <c r="AE24" s="24"/>
      <c r="AF24" s="24"/>
    </row>
    <row r="25" spans="16:32">
      <c r="P25" s="21"/>
      <c r="Q25" s="21"/>
      <c r="R25" s="21"/>
      <c r="S25" s="21"/>
      <c r="T25" s="21"/>
      <c r="U25" s="21"/>
      <c r="V25" s="21"/>
      <c r="AE25" s="29"/>
      <c r="AF25" s="29"/>
    </row>
    <row r="26" spans="16:32">
      <c r="P26" s="21"/>
      <c r="Q26" s="21"/>
      <c r="R26" s="21"/>
      <c r="S26" s="21"/>
      <c r="T26" s="21"/>
      <c r="U26" s="21"/>
      <c r="V26" s="21"/>
      <c r="AE26" s="29"/>
      <c r="AF26" s="29"/>
    </row>
    <row r="27" spans="16:32">
      <c r="AE27" s="29"/>
      <c r="AF27" s="29"/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grades</vt:lpstr>
      <vt:lpstr>Photo</vt:lpstr>
      <vt:lpstr>Acty#1</vt:lpstr>
      <vt:lpstr>ACTY#2</vt:lpstr>
      <vt:lpstr>ACTY#4</vt:lpstr>
      <vt:lpstr>ACTY#6</vt:lpstr>
      <vt:lpstr>MID</vt:lpstr>
      <vt:lpstr>Bio</vt:lpstr>
      <vt:lpstr>ACTY#7</vt:lpstr>
      <vt:lpstr>ACTY#9</vt:lpstr>
      <vt:lpstr>FIN Train</vt:lpstr>
      <vt:lpstr>FINAL</vt:lpstr>
      <vt:lpstr>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Nurtayeva Aliya</dc:creator>
  <cp:lastModifiedBy>Aliya</cp:lastModifiedBy>
  <cp:lastPrinted>2020-10-14T08:48:10Z</cp:lastPrinted>
  <dcterms:created xsi:type="dcterms:W3CDTF">2019-09-17T07:01:37Z</dcterms:created>
  <dcterms:modified xsi:type="dcterms:W3CDTF">2021-03-25T06:17:32Z</dcterms:modified>
</cp:coreProperties>
</file>